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4"/>
  </bookViews>
  <sheets>
    <sheet name="Wertung" sheetId="1" r:id="rId1"/>
    <sheet name="Feuerwehr" sheetId="2" r:id="rId2"/>
    <sheet name="Blasorchester" sheetId="3" r:id="rId3"/>
    <sheet name="Emmelkamp" sheetId="4" r:id="rId4"/>
    <sheet name="Handball" sheetId="5" r:id="rId5"/>
    <sheet name="Vorstand" sheetId="6" r:id="rId6"/>
    <sheet name="Spielmannszug" sheetId="7" r:id="rId7"/>
    <sheet name="Kolping" sheetId="8" r:id="rId8"/>
    <sheet name="Hervest-Dorsten" sheetId="9" r:id="rId9"/>
    <sheet name="Hervest" sheetId="10" r:id="rId10"/>
    <sheet name="Offiziere Dorf" sheetId="11" r:id="rId11"/>
    <sheet name="Männer" sheetId="12" r:id="rId12"/>
    <sheet name="F" sheetId="13" r:id="rId13"/>
    <sheet name="Frauen" sheetId="14" r:id="rId14"/>
  </sheets>
  <calcPr calcId="114210"/>
</workbook>
</file>

<file path=xl/calcChain.xml><?xml version="1.0" encoding="utf-8"?>
<calcChain xmlns="http://schemas.openxmlformats.org/spreadsheetml/2006/main">
  <c r="M52" i="1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F8" i="12"/>
  <c r="F24"/>
  <c r="F19"/>
  <c r="F21"/>
  <c r="F16"/>
  <c r="F12"/>
  <c r="F51"/>
  <c r="F53"/>
  <c r="F44"/>
  <c r="F36"/>
  <c r="F25"/>
  <c r="F9" i="8"/>
  <c r="F10"/>
  <c r="F11"/>
  <c r="F12"/>
  <c r="F13"/>
  <c r="F8"/>
  <c r="F50" i="12"/>
  <c r="F41"/>
  <c r="F30"/>
  <c r="F34"/>
  <c r="F14"/>
  <c r="F37"/>
  <c r="F26"/>
  <c r="F28"/>
  <c r="F29"/>
  <c r="F46"/>
  <c r="F43"/>
  <c r="F31"/>
  <c r="F27"/>
  <c r="F15" i="6"/>
  <c r="F14"/>
  <c r="F48" i="12"/>
  <c r="F18"/>
  <c r="F52"/>
  <c r="F15"/>
  <c r="F45"/>
  <c r="F47"/>
  <c r="F42"/>
  <c r="F40"/>
  <c r="F38"/>
  <c r="F9"/>
  <c r="F49"/>
  <c r="F39"/>
  <c r="F33"/>
  <c r="F7"/>
  <c r="F6"/>
  <c r="F23"/>
  <c r="F20"/>
  <c r="F35"/>
  <c r="F32"/>
  <c r="F22"/>
  <c r="F17"/>
  <c r="F13"/>
  <c r="F11"/>
  <c r="F10"/>
  <c r="F16" i="7"/>
  <c r="F13" i="11"/>
  <c r="F9" i="3"/>
  <c r="F10"/>
  <c r="F11"/>
  <c r="F12"/>
  <c r="F13"/>
  <c r="F14"/>
  <c r="F15"/>
  <c r="F16"/>
  <c r="F8"/>
  <c r="F9" i="4"/>
  <c r="F10"/>
  <c r="F11"/>
  <c r="F12"/>
  <c r="F13"/>
  <c r="F14"/>
  <c r="F15"/>
  <c r="F16"/>
  <c r="F9" i="6"/>
  <c r="F10"/>
  <c r="L8"/>
  <c r="F11"/>
  <c r="F12"/>
  <c r="F13"/>
  <c r="F8"/>
  <c r="F9" i="5"/>
  <c r="F10"/>
  <c r="F11"/>
  <c r="F12"/>
  <c r="F13"/>
  <c r="F14"/>
  <c r="F8"/>
  <c r="F16" i="2"/>
  <c r="F9" i="11"/>
  <c r="F10"/>
  <c r="F11"/>
  <c r="F12"/>
  <c r="F8"/>
  <c r="F18"/>
  <c r="F17"/>
  <c r="F9" i="10"/>
  <c r="F10"/>
  <c r="F11"/>
  <c r="F12"/>
  <c r="F13"/>
  <c r="F8"/>
  <c r="L12"/>
  <c r="F18"/>
  <c r="F17"/>
  <c r="F9" i="9"/>
  <c r="F10"/>
  <c r="F11"/>
  <c r="F12"/>
  <c r="F13"/>
  <c r="F14"/>
  <c r="F8"/>
  <c r="F18"/>
  <c r="F17"/>
  <c r="L11"/>
  <c r="F18" i="8"/>
  <c r="F17"/>
  <c r="L13"/>
  <c r="L11"/>
  <c r="L9"/>
  <c r="F9" i="7"/>
  <c r="F10"/>
  <c r="F11"/>
  <c r="F12"/>
  <c r="F13"/>
  <c r="F14"/>
  <c r="F15"/>
  <c r="F8"/>
  <c r="L13"/>
  <c r="F18"/>
  <c r="F17"/>
  <c r="F18" i="6"/>
  <c r="F17"/>
  <c r="F18" i="5"/>
  <c r="F17"/>
  <c r="F8" i="4"/>
  <c r="F18"/>
  <c r="F17"/>
  <c r="F18" i="3"/>
  <c r="F17"/>
  <c r="F9" i="2"/>
  <c r="F10"/>
  <c r="F11"/>
  <c r="F12"/>
  <c r="F13"/>
  <c r="F14"/>
  <c r="F15"/>
  <c r="F8"/>
  <c r="F18"/>
  <c r="F17"/>
  <c r="L12" i="8"/>
  <c r="L11" i="3"/>
  <c r="L13" i="6"/>
  <c r="L11"/>
  <c r="L9"/>
  <c r="L12"/>
  <c r="L11" i="5"/>
  <c r="L9"/>
  <c r="L13"/>
  <c r="L12"/>
  <c r="L13" i="4"/>
  <c r="L10"/>
  <c r="L8"/>
  <c r="L13" i="2"/>
  <c r="L13" i="11"/>
  <c r="L8"/>
  <c r="L10"/>
  <c r="L12"/>
  <c r="L9"/>
  <c r="L11"/>
  <c r="L10" i="10"/>
  <c r="L13"/>
  <c r="L8"/>
  <c r="L9"/>
  <c r="L11"/>
  <c r="L13" i="9"/>
  <c r="L9"/>
  <c r="L12"/>
  <c r="L8"/>
  <c r="L10"/>
  <c r="L8" i="8"/>
  <c r="L10"/>
  <c r="L11" i="7"/>
  <c r="L9"/>
  <c r="L12"/>
  <c r="L8"/>
  <c r="L10"/>
  <c r="L10" i="6"/>
  <c r="L8" i="5"/>
  <c r="L10"/>
  <c r="L12" i="4"/>
  <c r="L9"/>
  <c r="L11"/>
  <c r="L9" i="3"/>
  <c r="L13"/>
  <c r="L12"/>
  <c r="L8"/>
  <c r="L10"/>
  <c r="L11" i="2"/>
  <c r="L9"/>
  <c r="L12"/>
  <c r="L8"/>
  <c r="L10"/>
  <c r="F19" i="6"/>
  <c r="F20"/>
  <c r="F19" i="4"/>
  <c r="F20" i="10"/>
  <c r="F20" i="11"/>
  <c r="F19"/>
  <c r="F19" i="10"/>
  <c r="F19" i="9"/>
  <c r="F20"/>
  <c r="F19" i="8"/>
  <c r="F20"/>
  <c r="F19" i="7"/>
  <c r="F20"/>
  <c r="F19" i="5"/>
  <c r="F20"/>
  <c r="F20" i="4"/>
  <c r="F19" i="3"/>
  <c r="F20"/>
  <c r="F19" i="2"/>
  <c r="F20"/>
</calcChain>
</file>

<file path=xl/sharedStrings.xml><?xml version="1.0" encoding="utf-8"?>
<sst xmlns="http://schemas.openxmlformats.org/spreadsheetml/2006/main" count="782" uniqueCount="172">
  <si>
    <t>Mannschaft:</t>
  </si>
  <si>
    <t>Verein: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</si>
  <si>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</si>
  <si>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</si>
  <si>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</si>
  <si>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</si>
  <si>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</si>
  <si>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</si>
  <si>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</si>
  <si>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</si>
  <si>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</si>
  <si>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</si>
  <si>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</si>
  <si>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</si>
  <si>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</si>
  <si>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</si>
  <si>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</si>
  <si>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</si>
  <si>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</si>
  <si>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</si>
  <si>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</si>
  <si>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</si>
  <si>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</si>
  <si>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</si>
  <si>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</si>
  <si>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</si>
  <si>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</si>
  <si>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</si>
  <si>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</si>
  <si>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Startliste Aufgelegtschießen der Bürgerschützenvereine  2017</t>
  </si>
  <si>
    <t>Feuerwehr</t>
  </si>
  <si>
    <t>I</t>
  </si>
  <si>
    <t>Frerick</t>
  </si>
  <si>
    <t>Littwin</t>
  </si>
  <si>
    <t>Enbergs</t>
  </si>
  <si>
    <t>Feller</t>
  </si>
  <si>
    <t>Schmidt</t>
  </si>
  <si>
    <t>Sachs</t>
  </si>
  <si>
    <t>Wittmann</t>
  </si>
  <si>
    <t>Paul</t>
  </si>
  <si>
    <t>Patrick</t>
  </si>
  <si>
    <t>Bernhard</t>
  </si>
  <si>
    <t>Susanne</t>
  </si>
  <si>
    <t>Rethar</t>
  </si>
  <si>
    <t>Ralf</t>
  </si>
  <si>
    <t>Peter</t>
  </si>
  <si>
    <t>Thorsten</t>
  </si>
  <si>
    <t>Blasorchester</t>
  </si>
  <si>
    <t>Krautwald</t>
  </si>
  <si>
    <t>Amelung</t>
  </si>
  <si>
    <t>Reschke</t>
  </si>
  <si>
    <t>Rohmann</t>
  </si>
  <si>
    <t>Schönwald</t>
  </si>
  <si>
    <t>Josef</t>
  </si>
  <si>
    <t>Till</t>
  </si>
  <si>
    <t>Lukas</t>
  </si>
  <si>
    <t>Ingo</t>
  </si>
  <si>
    <t>Anja</t>
  </si>
  <si>
    <t>Petra</t>
  </si>
  <si>
    <t>Renate</t>
  </si>
  <si>
    <t>Luca</t>
  </si>
  <si>
    <t>Emmelkamp</t>
  </si>
  <si>
    <t>Feldmann</t>
  </si>
  <si>
    <t>Markfort</t>
  </si>
  <si>
    <t>Schlüter</t>
  </si>
  <si>
    <t>Daake</t>
  </si>
  <si>
    <t>Wolfgang</t>
  </si>
  <si>
    <t>Benedikt</t>
  </si>
  <si>
    <t>Christoph</t>
  </si>
  <si>
    <t>Norbert</t>
  </si>
  <si>
    <t>Birgit</t>
  </si>
  <si>
    <t>Markus</t>
  </si>
  <si>
    <t>RW Dorsten</t>
  </si>
  <si>
    <t>Handball</t>
  </si>
  <si>
    <t>Kozian</t>
  </si>
  <si>
    <t>Reckelkamm</t>
  </si>
  <si>
    <t>Rumpf</t>
  </si>
  <si>
    <t>Reul</t>
  </si>
  <si>
    <t>Sabrina</t>
  </si>
  <si>
    <t>Sina</t>
  </si>
  <si>
    <t>Tabea</t>
  </si>
  <si>
    <t>Reny</t>
  </si>
  <si>
    <t>Hartmut</t>
  </si>
  <si>
    <t>Julia</t>
  </si>
  <si>
    <t>Heinz</t>
  </si>
  <si>
    <t>BSV Dorf</t>
  </si>
  <si>
    <t>Vorstand</t>
  </si>
  <si>
    <t>Lemberg</t>
  </si>
  <si>
    <t>Spielmannszug</t>
  </si>
  <si>
    <t>Loick</t>
  </si>
  <si>
    <t>Abel</t>
  </si>
  <si>
    <t>Herbert</t>
  </si>
  <si>
    <t>BSV Hervest-Dorsten</t>
  </si>
  <si>
    <t>Gibson</t>
  </si>
  <si>
    <t>Löbbing</t>
  </si>
  <si>
    <t>Kühn</t>
  </si>
  <si>
    <t>Reese</t>
  </si>
  <si>
    <t>Wallesch</t>
  </si>
  <si>
    <t>Mundhenk</t>
  </si>
  <si>
    <t>Christian</t>
  </si>
  <si>
    <t>Celine</t>
  </si>
  <si>
    <t>Carsten</t>
  </si>
  <si>
    <t>Ronny</t>
  </si>
  <si>
    <t>Willi</t>
  </si>
  <si>
    <t>Thomas</t>
  </si>
  <si>
    <t>II</t>
  </si>
  <si>
    <t>Suberg</t>
  </si>
  <si>
    <t>Pöppelbüß</t>
  </si>
  <si>
    <t>Schneider</t>
  </si>
  <si>
    <t>Fuchs</t>
  </si>
  <si>
    <t>Pilgrim</t>
  </si>
  <si>
    <t>Wermter</t>
  </si>
  <si>
    <t>Sebastian</t>
  </si>
  <si>
    <t>Marcus Alexander</t>
  </si>
  <si>
    <t>Jürgen</t>
  </si>
  <si>
    <t>Dirk</t>
  </si>
  <si>
    <t>BSV Holsterhausen- Dorf</t>
  </si>
  <si>
    <t>Offiziere</t>
  </si>
  <si>
    <t>Köcher</t>
  </si>
  <si>
    <t>Vennemann</t>
  </si>
  <si>
    <t>Finke</t>
  </si>
  <si>
    <t>Krause</t>
  </si>
  <si>
    <t>Simon</t>
  </si>
  <si>
    <t>Georg</t>
  </si>
  <si>
    <t>Benjamin</t>
  </si>
  <si>
    <t>Püthe</t>
  </si>
  <si>
    <t>Jan</t>
  </si>
  <si>
    <t>Nachbarschulte</t>
  </si>
  <si>
    <t>Stefan</t>
  </si>
  <si>
    <t>Bernd</t>
  </si>
  <si>
    <t>Hochstrat</t>
  </si>
  <si>
    <t>Stephan</t>
  </si>
  <si>
    <t>Lambert</t>
  </si>
  <si>
    <t xml:space="preserve">Josten </t>
  </si>
  <si>
    <t>Armin</t>
  </si>
  <si>
    <t>Daniela</t>
  </si>
  <si>
    <t>Serucnik</t>
  </si>
  <si>
    <t>Meinhardt</t>
  </si>
  <si>
    <t>Kerstin</t>
  </si>
  <si>
    <t>Punsmann</t>
  </si>
  <si>
    <t>Epping</t>
  </si>
  <si>
    <t>Matthias</t>
  </si>
  <si>
    <t>Uli</t>
  </si>
  <si>
    <t>Ludger</t>
  </si>
  <si>
    <t>Martin</t>
  </si>
  <si>
    <t>Schräjahr</t>
  </si>
  <si>
    <t>Jungwald</t>
  </si>
  <si>
    <t>Gudermann</t>
  </si>
  <si>
    <t>Becker</t>
  </si>
  <si>
    <t>Margarete</t>
  </si>
  <si>
    <t>Hermann</t>
  </si>
  <si>
    <t>Rolf</t>
  </si>
  <si>
    <t>Klaus</t>
  </si>
  <si>
    <t>Jochen</t>
  </si>
  <si>
    <t>Thies</t>
  </si>
  <si>
    <t>Würziger</t>
  </si>
  <si>
    <t>Lea</t>
  </si>
  <si>
    <t>Veronica</t>
  </si>
  <si>
    <t>Franz-Josef</t>
  </si>
  <si>
    <t>Rambow</t>
  </si>
  <si>
    <t>Jörg</t>
  </si>
  <si>
    <t>Männer</t>
  </si>
  <si>
    <t>Dorf</t>
  </si>
  <si>
    <t>Frauen</t>
  </si>
  <si>
    <t>Ringe</t>
  </si>
  <si>
    <t>Freiw. Feuerwehr Holsterhausen</t>
  </si>
  <si>
    <t>BSV Holsterhausen Dorf Offiziere</t>
  </si>
  <si>
    <t>Blasorchester Holsterhausen</t>
  </si>
  <si>
    <t>Spielmannszug Holsterhausen</t>
  </si>
  <si>
    <t>Kolping Holsterhausen</t>
  </si>
  <si>
    <t>Mannschaften</t>
  </si>
  <si>
    <t>F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</si>
</sst>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2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0" fillId="0" borderId="0" xfId="0" applyAlignment="1"/>
    <xf numFmtId="0" fontId="1" fillId="0" borderId="0" xfId="0" applyFont="1"/>
    <xf numFmtId="0" fontId="0" fillId="0" borderId="3" xfId="0" applyBorder="1"/>
    <xf numFmtId="0" fontId="1" fillId="0" borderId="0" xfId="0" applyFont="1" applyBorder="1"/>
    <xf numFmtId="0" fontId="0" fillId="0" borderId="4" xfId="0" applyBorder="1"/>
    <xf numFmtId="164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3" fillId="0" borderId="0" xfId="1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8" xfId="1" applyFont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2"/>
  <sheetViews>
    <sheetView workbookViewId="0">
      <selection activeCell="A7" sqref="A7"/>
    </sheetView>
  </sheetViews>
  <sheetFormatPr baseColWidth="10" defaultRowHeight="15"/>
  <sheetData>
    <row r="2" spans="1:13" ht="15.75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</row>
    <row r="4" spans="1:13">
      <c r="A4" t="s">
        <v>170</v>
      </c>
      <c r="H4" t="s">
        <v>161</v>
      </c>
    </row>
    <row r="5" spans="1:13">
      <c r="A5">
        <v>1</v>
      </c>
      <c r="B5" t="s">
        <v>165</v>
      </c>
      <c r="E5" s="13">
        <v>1168.9000000000001</v>
      </c>
      <c r="F5" t="s">
        <v>164</v>
      </c>
      <c r="H5">
        <v>1</v>
      </c>
      <c r="I5" t="s">
        <v>35</v>
      </c>
      <c r="J5" t="s">
        <v>53</v>
      </c>
      <c r="K5" s="8">
        <v>101.3</v>
      </c>
      <c r="L5" s="8">
        <v>100.6</v>
      </c>
      <c r="M5" s="8">
        <f t="shared" ref="M5:M52" si="0">SUM(K5:L5)</f>
        <v>201.89999999999998</v>
      </c>
    </row>
    <row r="6" spans="1:13">
      <c r="A6">
        <v>2</v>
      </c>
      <c r="B6" t="s">
        <v>166</v>
      </c>
      <c r="E6" s="13">
        <v>1159.5</v>
      </c>
      <c r="F6" t="s">
        <v>164</v>
      </c>
      <c r="H6">
        <v>2</v>
      </c>
      <c r="I6" t="s">
        <v>35</v>
      </c>
      <c r="J6" t="s">
        <v>54</v>
      </c>
      <c r="K6" s="8">
        <v>99.3</v>
      </c>
      <c r="L6" s="8">
        <v>100.1</v>
      </c>
      <c r="M6" s="8">
        <f t="shared" si="0"/>
        <v>199.39999999999998</v>
      </c>
    </row>
    <row r="7" spans="1:13">
      <c r="A7">
        <v>3</v>
      </c>
      <c r="B7" t="s">
        <v>167</v>
      </c>
      <c r="E7" s="13">
        <v>1129.9000000000001</v>
      </c>
      <c r="F7" t="s">
        <v>164</v>
      </c>
      <c r="H7">
        <v>3</v>
      </c>
      <c r="I7" t="s">
        <v>125</v>
      </c>
      <c r="J7" t="s">
        <v>126</v>
      </c>
      <c r="K7" s="8">
        <v>102.1</v>
      </c>
      <c r="L7" s="8">
        <v>96.8</v>
      </c>
      <c r="M7" s="8">
        <f t="shared" si="0"/>
        <v>198.89999999999998</v>
      </c>
    </row>
    <row r="8" spans="1:13">
      <c r="A8">
        <v>4</v>
      </c>
      <c r="B8" t="s">
        <v>168</v>
      </c>
      <c r="E8" s="13">
        <v>1109.9000000000001</v>
      </c>
      <c r="F8" t="s">
        <v>164</v>
      </c>
      <c r="H8">
        <v>4</v>
      </c>
      <c r="I8" t="s">
        <v>35</v>
      </c>
      <c r="J8" t="s">
        <v>158</v>
      </c>
      <c r="K8" s="8">
        <v>97.6</v>
      </c>
      <c r="L8" s="8">
        <v>101.2</v>
      </c>
      <c r="M8" s="8">
        <f t="shared" si="0"/>
        <v>198.8</v>
      </c>
    </row>
    <row r="9" spans="1:13">
      <c r="A9">
        <v>5</v>
      </c>
      <c r="B9" t="s">
        <v>86</v>
      </c>
      <c r="E9" s="13">
        <v>1101</v>
      </c>
      <c r="F9" t="s">
        <v>164</v>
      </c>
      <c r="H9">
        <v>5</v>
      </c>
      <c r="I9" t="s">
        <v>32</v>
      </c>
      <c r="J9" t="s">
        <v>39</v>
      </c>
      <c r="K9" s="8">
        <v>101.9</v>
      </c>
      <c r="L9" s="8">
        <v>96</v>
      </c>
      <c r="M9" s="8">
        <f t="shared" si="0"/>
        <v>197.9</v>
      </c>
    </row>
    <row r="10" spans="1:13">
      <c r="A10">
        <v>6</v>
      </c>
      <c r="B10" t="s">
        <v>61</v>
      </c>
      <c r="E10" s="13">
        <v>1068.4000000000001</v>
      </c>
      <c r="F10" t="s">
        <v>164</v>
      </c>
      <c r="H10">
        <v>6</v>
      </c>
      <c r="I10" t="s">
        <v>33</v>
      </c>
      <c r="J10" t="s">
        <v>40</v>
      </c>
      <c r="K10" s="8">
        <v>98.4</v>
      </c>
      <c r="L10" s="8">
        <v>99.1</v>
      </c>
      <c r="M10" s="8">
        <f t="shared" si="0"/>
        <v>197.5</v>
      </c>
    </row>
    <row r="11" spans="1:13">
      <c r="A11">
        <v>7</v>
      </c>
      <c r="B11" t="s">
        <v>73</v>
      </c>
      <c r="E11" s="13">
        <v>1054.5</v>
      </c>
      <c r="F11" t="s">
        <v>164</v>
      </c>
      <c r="H11">
        <v>7</v>
      </c>
      <c r="I11" t="s">
        <v>35</v>
      </c>
      <c r="J11" t="s">
        <v>67</v>
      </c>
      <c r="K11" s="8">
        <v>97.4</v>
      </c>
      <c r="L11" s="8">
        <v>99.9</v>
      </c>
      <c r="M11" s="8">
        <f t="shared" si="0"/>
        <v>197.3</v>
      </c>
    </row>
    <row r="12" spans="1:13">
      <c r="A12">
        <v>8</v>
      </c>
      <c r="B12" t="s">
        <v>169</v>
      </c>
      <c r="E12" s="13">
        <v>1028.8</v>
      </c>
      <c r="F12" t="s">
        <v>164</v>
      </c>
      <c r="H12">
        <v>8</v>
      </c>
      <c r="I12" t="s">
        <v>34</v>
      </c>
      <c r="J12" t="s">
        <v>41</v>
      </c>
      <c r="K12" s="8">
        <v>99</v>
      </c>
      <c r="L12" s="8">
        <v>98.2</v>
      </c>
      <c r="M12" s="8">
        <f t="shared" si="0"/>
        <v>197.2</v>
      </c>
    </row>
    <row r="13" spans="1:13">
      <c r="H13">
        <v>9</v>
      </c>
      <c r="I13" t="s">
        <v>133</v>
      </c>
      <c r="J13" t="s">
        <v>71</v>
      </c>
      <c r="K13" s="8">
        <v>98</v>
      </c>
      <c r="L13" s="8">
        <v>98.7</v>
      </c>
      <c r="M13" s="8">
        <f t="shared" si="0"/>
        <v>196.7</v>
      </c>
    </row>
    <row r="14" spans="1:13">
      <c r="A14" t="s">
        <v>163</v>
      </c>
      <c r="H14">
        <v>10</v>
      </c>
      <c r="I14" t="s">
        <v>130</v>
      </c>
      <c r="J14" t="s">
        <v>131</v>
      </c>
      <c r="K14" s="8">
        <v>96.9</v>
      </c>
      <c r="L14" s="8">
        <v>96.9</v>
      </c>
      <c r="M14" s="8">
        <f t="shared" si="0"/>
        <v>193.8</v>
      </c>
    </row>
    <row r="15" spans="1:13">
      <c r="A15">
        <v>1</v>
      </c>
      <c r="B15" t="s">
        <v>35</v>
      </c>
      <c r="C15" t="s">
        <v>42</v>
      </c>
      <c r="D15" s="8">
        <v>97.9</v>
      </c>
      <c r="E15" s="8">
        <v>95.6</v>
      </c>
      <c r="F15" s="8">
        <v>193.5</v>
      </c>
      <c r="H15">
        <v>11</v>
      </c>
      <c r="I15" t="s">
        <v>118</v>
      </c>
      <c r="J15" t="s">
        <v>122</v>
      </c>
      <c r="K15" s="8">
        <v>96.6</v>
      </c>
      <c r="L15" s="8">
        <v>96.6</v>
      </c>
      <c r="M15" s="8">
        <f t="shared" si="0"/>
        <v>193.2</v>
      </c>
    </row>
    <row r="16" spans="1:13">
      <c r="A16">
        <v>2</v>
      </c>
      <c r="B16" t="s">
        <v>145</v>
      </c>
      <c r="C16" t="s">
        <v>149</v>
      </c>
      <c r="D16" s="8">
        <v>96.8</v>
      </c>
      <c r="E16" s="8">
        <v>95.1</v>
      </c>
      <c r="F16" s="8">
        <v>191.89999999999998</v>
      </c>
      <c r="H16">
        <v>12</v>
      </c>
      <c r="I16" t="s">
        <v>36</v>
      </c>
      <c r="J16" t="s">
        <v>43</v>
      </c>
      <c r="K16" s="8">
        <v>96.7</v>
      </c>
      <c r="L16" s="8">
        <v>95.8</v>
      </c>
      <c r="M16" s="8">
        <f t="shared" si="0"/>
        <v>192.5</v>
      </c>
    </row>
    <row r="17" spans="1:13">
      <c r="A17">
        <v>3</v>
      </c>
      <c r="B17" t="s">
        <v>75</v>
      </c>
      <c r="C17" t="s">
        <v>80</v>
      </c>
      <c r="D17" s="8">
        <v>95.6</v>
      </c>
      <c r="E17" s="8">
        <v>91.2</v>
      </c>
      <c r="F17" s="8">
        <v>186.8</v>
      </c>
      <c r="H17">
        <v>13</v>
      </c>
      <c r="I17" t="s">
        <v>75</v>
      </c>
      <c r="J17" t="s">
        <v>82</v>
      </c>
      <c r="K17" s="8">
        <v>94</v>
      </c>
      <c r="L17" s="8">
        <v>98.1</v>
      </c>
      <c r="M17" s="8">
        <f t="shared" si="0"/>
        <v>192.1</v>
      </c>
    </row>
    <row r="18" spans="1:13">
      <c r="A18">
        <v>4</v>
      </c>
      <c r="B18" t="s">
        <v>74</v>
      </c>
      <c r="C18" t="s">
        <v>78</v>
      </c>
      <c r="D18" s="8">
        <v>93</v>
      </c>
      <c r="E18" s="8">
        <v>93.3</v>
      </c>
      <c r="F18" s="8">
        <v>186.3</v>
      </c>
      <c r="H18">
        <v>14</v>
      </c>
      <c r="I18" t="s">
        <v>120</v>
      </c>
      <c r="J18" t="s">
        <v>124</v>
      </c>
      <c r="K18" s="8">
        <v>96.2</v>
      </c>
      <c r="L18" s="8">
        <v>95.6</v>
      </c>
      <c r="M18" s="8">
        <f t="shared" si="0"/>
        <v>191.8</v>
      </c>
    </row>
    <row r="19" spans="1:13">
      <c r="A19">
        <v>5</v>
      </c>
      <c r="B19" t="s">
        <v>87</v>
      </c>
      <c r="C19" t="s">
        <v>58</v>
      </c>
      <c r="D19" s="8">
        <v>93.4</v>
      </c>
      <c r="E19" s="8">
        <v>91</v>
      </c>
      <c r="F19" s="8">
        <v>184.4</v>
      </c>
      <c r="H19">
        <v>15</v>
      </c>
      <c r="I19" t="s">
        <v>35</v>
      </c>
      <c r="J19" t="s">
        <v>129</v>
      </c>
      <c r="K19" s="8">
        <v>94.2</v>
      </c>
      <c r="L19" s="8">
        <v>96.1</v>
      </c>
      <c r="M19" s="8">
        <f t="shared" si="0"/>
        <v>190.3</v>
      </c>
    </row>
    <row r="20" spans="1:13">
      <c r="A20">
        <v>6</v>
      </c>
      <c r="B20" t="s">
        <v>137</v>
      </c>
      <c r="C20" t="s">
        <v>138</v>
      </c>
      <c r="D20" s="8">
        <v>91.4</v>
      </c>
      <c r="E20" s="8">
        <v>91.4</v>
      </c>
      <c r="F20" s="8">
        <v>182.8</v>
      </c>
      <c r="H20">
        <v>16</v>
      </c>
      <c r="I20" t="s">
        <v>119</v>
      </c>
      <c r="J20" t="s">
        <v>123</v>
      </c>
      <c r="K20" s="8">
        <v>92.9</v>
      </c>
      <c r="L20" s="8">
        <v>97.4</v>
      </c>
      <c r="M20" s="8">
        <f t="shared" si="0"/>
        <v>190.3</v>
      </c>
    </row>
    <row r="21" spans="1:13">
      <c r="A21">
        <v>7</v>
      </c>
      <c r="B21" t="s">
        <v>133</v>
      </c>
      <c r="C21" t="s">
        <v>135</v>
      </c>
      <c r="D21" s="8">
        <v>93.4</v>
      </c>
      <c r="E21" s="8">
        <v>82.7</v>
      </c>
      <c r="F21" s="8">
        <v>176.10000000000002</v>
      </c>
      <c r="H21">
        <v>17</v>
      </c>
      <c r="I21" t="s">
        <v>37</v>
      </c>
      <c r="J21" t="s">
        <v>44</v>
      </c>
      <c r="K21" s="8">
        <v>91.8</v>
      </c>
      <c r="L21" s="8">
        <v>97.2</v>
      </c>
      <c r="M21" s="8">
        <f t="shared" si="0"/>
        <v>189</v>
      </c>
    </row>
    <row r="22" spans="1:13">
      <c r="A22">
        <v>8</v>
      </c>
      <c r="B22" t="s">
        <v>52</v>
      </c>
      <c r="C22" t="s">
        <v>57</v>
      </c>
      <c r="D22" s="8">
        <v>85</v>
      </c>
      <c r="E22" s="8">
        <v>84.5</v>
      </c>
      <c r="F22" s="8">
        <v>169.5</v>
      </c>
      <c r="H22">
        <v>18</v>
      </c>
      <c r="I22" t="s">
        <v>35</v>
      </c>
      <c r="J22" t="s">
        <v>41</v>
      </c>
      <c r="K22" s="8">
        <v>94.2</v>
      </c>
      <c r="L22" s="8">
        <v>94.7</v>
      </c>
      <c r="M22" s="8">
        <f t="shared" si="0"/>
        <v>188.9</v>
      </c>
    </row>
    <row r="23" spans="1:13">
      <c r="A23">
        <v>9</v>
      </c>
      <c r="B23" t="s">
        <v>50</v>
      </c>
      <c r="C23" t="s">
        <v>58</v>
      </c>
      <c r="D23" s="8">
        <v>87.6</v>
      </c>
      <c r="E23" s="8">
        <v>80.5</v>
      </c>
      <c r="F23" s="8">
        <v>168.1</v>
      </c>
      <c r="H23">
        <v>19</v>
      </c>
      <c r="I23" t="s">
        <v>121</v>
      </c>
      <c r="J23" t="s">
        <v>115</v>
      </c>
      <c r="K23" s="8">
        <v>89.4</v>
      </c>
      <c r="L23" s="8">
        <v>98.6</v>
      </c>
      <c r="M23" s="8">
        <f t="shared" si="0"/>
        <v>188</v>
      </c>
    </row>
    <row r="24" spans="1:13">
      <c r="A24">
        <v>10</v>
      </c>
      <c r="B24" t="s">
        <v>51</v>
      </c>
      <c r="C24" t="s">
        <v>59</v>
      </c>
      <c r="D24" s="8">
        <v>82.5</v>
      </c>
      <c r="E24" s="8">
        <v>85.4</v>
      </c>
      <c r="F24" s="8">
        <v>167.9</v>
      </c>
      <c r="H24">
        <v>20</v>
      </c>
      <c r="I24" t="s">
        <v>140</v>
      </c>
      <c r="J24" t="s">
        <v>150</v>
      </c>
      <c r="K24" s="8">
        <v>94.8</v>
      </c>
      <c r="L24" s="8">
        <v>92.8</v>
      </c>
      <c r="M24" s="8">
        <f t="shared" si="0"/>
        <v>187.6</v>
      </c>
    </row>
    <row r="25" spans="1:13">
      <c r="A25">
        <v>11</v>
      </c>
      <c r="B25" t="s">
        <v>155</v>
      </c>
      <c r="C25" t="s">
        <v>156</v>
      </c>
      <c r="D25" s="8">
        <v>83.5</v>
      </c>
      <c r="E25" s="8">
        <v>84.3</v>
      </c>
      <c r="F25" s="8">
        <v>167.8</v>
      </c>
      <c r="H25">
        <v>21</v>
      </c>
      <c r="I25" t="s">
        <v>89</v>
      </c>
      <c r="J25" t="s">
        <v>91</v>
      </c>
      <c r="K25" s="8">
        <v>88.9</v>
      </c>
      <c r="L25" s="8">
        <v>97.5</v>
      </c>
      <c r="M25" s="8">
        <f t="shared" si="0"/>
        <v>186.4</v>
      </c>
    </row>
    <row r="26" spans="1:13">
      <c r="A26">
        <v>12</v>
      </c>
      <c r="B26" t="s">
        <v>154</v>
      </c>
      <c r="C26" t="s">
        <v>157</v>
      </c>
      <c r="D26" s="8">
        <v>81.5</v>
      </c>
      <c r="E26" s="8">
        <v>82.6</v>
      </c>
      <c r="F26" s="8">
        <v>164.1</v>
      </c>
      <c r="H26">
        <v>22</v>
      </c>
      <c r="I26" t="s">
        <v>119</v>
      </c>
      <c r="J26" t="s">
        <v>141</v>
      </c>
      <c r="K26" s="8">
        <v>89.8</v>
      </c>
      <c r="L26" s="8">
        <v>96.1</v>
      </c>
      <c r="M26" s="8">
        <f t="shared" si="0"/>
        <v>185.89999999999998</v>
      </c>
    </row>
    <row r="27" spans="1:13">
      <c r="A27">
        <v>13</v>
      </c>
      <c r="B27" t="s">
        <v>75</v>
      </c>
      <c r="C27" t="s">
        <v>79</v>
      </c>
      <c r="D27" s="8">
        <v>75.2</v>
      </c>
      <c r="E27" s="8">
        <v>85.8</v>
      </c>
      <c r="F27" s="8">
        <v>161</v>
      </c>
      <c r="H27">
        <v>23</v>
      </c>
      <c r="I27" t="s">
        <v>154</v>
      </c>
      <c r="J27" t="s">
        <v>71</v>
      </c>
      <c r="K27" s="8">
        <v>93.4</v>
      </c>
      <c r="L27" s="8">
        <v>92.2</v>
      </c>
      <c r="M27" s="8">
        <f t="shared" si="0"/>
        <v>185.60000000000002</v>
      </c>
    </row>
    <row r="28" spans="1:13">
      <c r="A28">
        <v>14</v>
      </c>
      <c r="B28" t="s">
        <v>75</v>
      </c>
      <c r="C28" t="s">
        <v>81</v>
      </c>
      <c r="D28" s="8">
        <v>81.5</v>
      </c>
      <c r="E28" s="8">
        <v>78.900000000000006</v>
      </c>
      <c r="F28" s="8">
        <v>160.4</v>
      </c>
      <c r="H28">
        <v>24</v>
      </c>
      <c r="I28" t="s">
        <v>127</v>
      </c>
      <c r="J28" t="s">
        <v>128</v>
      </c>
      <c r="K28" s="8">
        <v>89.6</v>
      </c>
      <c r="L28" s="8">
        <v>95.3</v>
      </c>
      <c r="M28" s="8">
        <f t="shared" si="0"/>
        <v>184.89999999999998</v>
      </c>
    </row>
    <row r="29" spans="1:13">
      <c r="A29">
        <v>15</v>
      </c>
      <c r="B29" t="s">
        <v>76</v>
      </c>
      <c r="C29" t="s">
        <v>83</v>
      </c>
      <c r="D29" s="8">
        <v>84.6</v>
      </c>
      <c r="E29" s="8">
        <v>75.7</v>
      </c>
      <c r="F29" s="8">
        <v>160.30000000000001</v>
      </c>
      <c r="H29">
        <v>25</v>
      </c>
      <c r="I29" t="s">
        <v>136</v>
      </c>
      <c r="J29" t="s">
        <v>60</v>
      </c>
      <c r="K29" s="8">
        <v>89.3</v>
      </c>
      <c r="L29" s="8">
        <v>95.5</v>
      </c>
      <c r="M29" s="8">
        <f t="shared" si="0"/>
        <v>184.8</v>
      </c>
    </row>
    <row r="30" spans="1:13">
      <c r="A30">
        <v>16</v>
      </c>
      <c r="B30" t="s">
        <v>62</v>
      </c>
      <c r="C30" t="s">
        <v>70</v>
      </c>
      <c r="D30" s="8">
        <v>53.4</v>
      </c>
      <c r="E30" s="8">
        <v>70.900000000000006</v>
      </c>
      <c r="F30" s="8">
        <v>124.30000000000001</v>
      </c>
      <c r="H30">
        <v>26</v>
      </c>
      <c r="I30" t="s">
        <v>32</v>
      </c>
      <c r="J30" t="s">
        <v>142</v>
      </c>
      <c r="K30" s="8">
        <v>89.1</v>
      </c>
      <c r="L30" s="8">
        <v>95.6</v>
      </c>
      <c r="M30" s="8">
        <f t="shared" si="0"/>
        <v>184.7</v>
      </c>
    </row>
    <row r="31" spans="1:13">
      <c r="H31">
        <v>27</v>
      </c>
      <c r="I31" t="s">
        <v>32</v>
      </c>
      <c r="J31" t="s">
        <v>45</v>
      </c>
      <c r="K31" s="8">
        <v>91.2</v>
      </c>
      <c r="L31" s="8">
        <v>91.9</v>
      </c>
      <c r="M31" s="8">
        <f t="shared" si="0"/>
        <v>183.10000000000002</v>
      </c>
    </row>
    <row r="32" spans="1:13">
      <c r="H32">
        <v>28</v>
      </c>
      <c r="I32" t="s">
        <v>48</v>
      </c>
      <c r="J32" t="s">
        <v>55</v>
      </c>
      <c r="K32" s="8">
        <v>91.9</v>
      </c>
      <c r="L32" s="8">
        <v>91</v>
      </c>
      <c r="M32" s="8">
        <f t="shared" si="0"/>
        <v>182.9</v>
      </c>
    </row>
    <row r="33" spans="8:13">
      <c r="H33">
        <v>29</v>
      </c>
      <c r="I33" t="s">
        <v>89</v>
      </c>
      <c r="J33" t="s">
        <v>134</v>
      </c>
      <c r="K33" s="8">
        <v>89.4</v>
      </c>
      <c r="L33" s="8">
        <v>92.1</v>
      </c>
      <c r="M33" s="8">
        <f t="shared" si="0"/>
        <v>181.5</v>
      </c>
    </row>
    <row r="34" spans="8:13">
      <c r="H34">
        <v>30</v>
      </c>
      <c r="I34" t="s">
        <v>38</v>
      </c>
      <c r="J34" t="s">
        <v>46</v>
      </c>
      <c r="K34" s="8">
        <v>87</v>
      </c>
      <c r="L34" s="8">
        <v>91.4</v>
      </c>
      <c r="M34" s="8">
        <f t="shared" si="0"/>
        <v>178.4</v>
      </c>
    </row>
    <row r="35" spans="8:13">
      <c r="H35">
        <v>31</v>
      </c>
      <c r="I35" t="s">
        <v>146</v>
      </c>
      <c r="J35" t="s">
        <v>151</v>
      </c>
      <c r="K35" s="8">
        <v>87.6</v>
      </c>
      <c r="L35" s="8">
        <v>90.5</v>
      </c>
      <c r="M35" s="8">
        <f t="shared" si="0"/>
        <v>178.1</v>
      </c>
    </row>
    <row r="36" spans="8:13">
      <c r="H36">
        <v>32</v>
      </c>
      <c r="I36" t="s">
        <v>90</v>
      </c>
      <c r="J36" t="s">
        <v>45</v>
      </c>
      <c r="K36" s="8">
        <v>88.4</v>
      </c>
      <c r="L36" s="8">
        <v>89.3</v>
      </c>
      <c r="M36" s="8">
        <f t="shared" si="0"/>
        <v>177.7</v>
      </c>
    </row>
    <row r="37" spans="8:13">
      <c r="H37">
        <v>33</v>
      </c>
      <c r="I37" t="s">
        <v>62</v>
      </c>
      <c r="J37" t="s">
        <v>66</v>
      </c>
      <c r="K37" s="8">
        <v>82.6</v>
      </c>
      <c r="L37" s="8">
        <v>95</v>
      </c>
      <c r="M37" s="8">
        <f t="shared" si="0"/>
        <v>177.6</v>
      </c>
    </row>
    <row r="38" spans="8:13">
      <c r="H38">
        <v>34</v>
      </c>
      <c r="I38" t="s">
        <v>49</v>
      </c>
      <c r="J38" t="s">
        <v>56</v>
      </c>
      <c r="K38" s="8">
        <v>92.1</v>
      </c>
      <c r="L38" s="8">
        <v>85.3</v>
      </c>
      <c r="M38" s="8">
        <f t="shared" si="0"/>
        <v>177.39999999999998</v>
      </c>
    </row>
    <row r="39" spans="8:13">
      <c r="H39">
        <v>35</v>
      </c>
      <c r="I39" t="s">
        <v>63</v>
      </c>
      <c r="J39" t="s">
        <v>68</v>
      </c>
      <c r="K39" s="8">
        <v>93.6</v>
      </c>
      <c r="L39" s="8">
        <v>83.3</v>
      </c>
      <c r="M39" s="8">
        <f t="shared" si="0"/>
        <v>176.89999999999998</v>
      </c>
    </row>
    <row r="40" spans="8:13">
      <c r="H40">
        <v>36</v>
      </c>
      <c r="I40" t="s">
        <v>137</v>
      </c>
      <c r="J40" t="s">
        <v>101</v>
      </c>
      <c r="K40" s="8">
        <v>89.7</v>
      </c>
      <c r="L40" s="8">
        <v>86.9</v>
      </c>
      <c r="M40" s="8">
        <f t="shared" si="0"/>
        <v>176.60000000000002</v>
      </c>
    </row>
    <row r="41" spans="8:13">
      <c r="H41">
        <v>37</v>
      </c>
      <c r="I41" t="s">
        <v>64</v>
      </c>
      <c r="J41" t="s">
        <v>67</v>
      </c>
      <c r="K41" s="8">
        <v>83.6</v>
      </c>
      <c r="L41" s="8">
        <v>91.9</v>
      </c>
      <c r="M41" s="8">
        <f t="shared" si="0"/>
        <v>175.5</v>
      </c>
    </row>
    <row r="42" spans="8:13">
      <c r="H42">
        <v>38</v>
      </c>
      <c r="I42" t="s">
        <v>139</v>
      </c>
      <c r="J42" t="s">
        <v>143</v>
      </c>
      <c r="K42" s="8">
        <v>88.5</v>
      </c>
      <c r="L42" s="8">
        <v>87</v>
      </c>
      <c r="M42" s="8">
        <f t="shared" si="0"/>
        <v>175.5</v>
      </c>
    </row>
    <row r="43" spans="8:13">
      <c r="H43">
        <v>39</v>
      </c>
      <c r="I43" t="s">
        <v>147</v>
      </c>
      <c r="J43" t="s">
        <v>152</v>
      </c>
      <c r="K43" s="8">
        <v>91.5</v>
      </c>
      <c r="L43" s="8">
        <v>83.6</v>
      </c>
      <c r="M43" s="8">
        <f t="shared" si="0"/>
        <v>175.1</v>
      </c>
    </row>
    <row r="44" spans="8:13">
      <c r="H44">
        <v>40</v>
      </c>
      <c r="I44" t="s">
        <v>65</v>
      </c>
      <c r="J44" t="s">
        <v>71</v>
      </c>
      <c r="K44" s="8">
        <v>89.6</v>
      </c>
      <c r="L44" s="8">
        <v>85.4</v>
      </c>
      <c r="M44" s="8">
        <f t="shared" si="0"/>
        <v>175</v>
      </c>
    </row>
    <row r="45" spans="8:13">
      <c r="H45">
        <v>41</v>
      </c>
      <c r="I45" t="s">
        <v>140</v>
      </c>
      <c r="J45" t="s">
        <v>144</v>
      </c>
      <c r="K45" s="8">
        <v>82.5</v>
      </c>
      <c r="L45" s="8">
        <v>92.3</v>
      </c>
      <c r="M45" s="8">
        <f t="shared" si="0"/>
        <v>174.8</v>
      </c>
    </row>
    <row r="46" spans="8:13">
      <c r="H46">
        <v>42</v>
      </c>
      <c r="I46" t="s">
        <v>62</v>
      </c>
      <c r="J46" t="s">
        <v>69</v>
      </c>
      <c r="K46" s="8">
        <v>87.1</v>
      </c>
      <c r="L46" s="8">
        <v>82.5</v>
      </c>
      <c r="M46" s="8">
        <f t="shared" si="0"/>
        <v>169.6</v>
      </c>
    </row>
    <row r="47" spans="8:13">
      <c r="H47">
        <v>43</v>
      </c>
      <c r="I47" t="s">
        <v>77</v>
      </c>
      <c r="J47" t="s">
        <v>84</v>
      </c>
      <c r="K47" s="8">
        <v>87.1</v>
      </c>
      <c r="L47" s="8">
        <v>80.8</v>
      </c>
      <c r="M47" s="8">
        <f t="shared" si="0"/>
        <v>167.89999999999998</v>
      </c>
    </row>
    <row r="48" spans="8:13">
      <c r="H48">
        <v>44</v>
      </c>
      <c r="I48" t="s">
        <v>52</v>
      </c>
      <c r="J48" t="s">
        <v>60</v>
      </c>
      <c r="K48" s="8">
        <v>85.1</v>
      </c>
      <c r="L48" s="8">
        <v>80.5</v>
      </c>
      <c r="M48" s="8">
        <f t="shared" si="0"/>
        <v>165.6</v>
      </c>
    </row>
    <row r="49" spans="8:13">
      <c r="H49">
        <v>45</v>
      </c>
      <c r="I49" t="s">
        <v>159</v>
      </c>
      <c r="J49" t="s">
        <v>160</v>
      </c>
      <c r="K49" s="8">
        <v>75</v>
      </c>
      <c r="L49" s="8">
        <v>84.7</v>
      </c>
      <c r="M49" s="8">
        <f t="shared" si="0"/>
        <v>159.69999999999999</v>
      </c>
    </row>
    <row r="50" spans="8:13">
      <c r="H50">
        <v>46</v>
      </c>
      <c r="I50" t="s">
        <v>145</v>
      </c>
      <c r="J50" t="s">
        <v>153</v>
      </c>
      <c r="K50" s="8">
        <v>82.9</v>
      </c>
      <c r="L50" s="8">
        <v>75.2</v>
      </c>
      <c r="M50" s="8">
        <f t="shared" si="0"/>
        <v>158.10000000000002</v>
      </c>
    </row>
    <row r="51" spans="8:13">
      <c r="H51">
        <v>47</v>
      </c>
      <c r="I51" t="s">
        <v>64</v>
      </c>
      <c r="J51" t="s">
        <v>132</v>
      </c>
      <c r="K51" s="8">
        <v>80.7</v>
      </c>
      <c r="L51" s="8">
        <v>74.67</v>
      </c>
      <c r="M51" s="8">
        <f t="shared" si="0"/>
        <v>155.37</v>
      </c>
    </row>
    <row r="52" spans="8:13">
      <c r="H52">
        <v>48</v>
      </c>
      <c r="I52" t="s">
        <v>148</v>
      </c>
      <c r="J52" t="s">
        <v>150</v>
      </c>
      <c r="K52" s="8">
        <v>71.5</v>
      </c>
      <c r="L52" s="8">
        <v>66.2</v>
      </c>
      <c r="M52" s="8">
        <f t="shared" si="0"/>
        <v>137.69999999999999</v>
      </c>
    </row>
  </sheetData>
  <mergeCells count="1">
    <mergeCell ref="A2:J2"/>
  </mergeCells>
  <phoneticPr fontId="4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sqref="A1:IV65536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</row>
    <row r="4" spans="1:15">
      <c r="A4" t="s">
        <v>1</v>
      </c>
      <c r="B4" t="s">
        <v>92</v>
      </c>
    </row>
    <row r="5" spans="1:15" ht="15.75" thickBot="1">
      <c r="A5" t="s">
        <v>0</v>
      </c>
      <c r="B5" t="s">
        <v>105</v>
      </c>
    </row>
    <row r="6" spans="1:15">
      <c r="B6" s="18" t="s">
        <v>2</v>
      </c>
      <c r="C6" s="18"/>
      <c r="D6" s="18" t="s">
        <v>3</v>
      </c>
      <c r="E6" s="18"/>
      <c r="F6" s="18"/>
      <c r="J6" s="1"/>
      <c r="K6" s="15" t="s">
        <v>4</v>
      </c>
      <c r="L6" s="15"/>
      <c r="M6" s="15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98</v>
      </c>
      <c r="C8" t="s">
        <v>104</v>
      </c>
      <c r="D8" s="8">
        <v>81.400000000000006</v>
      </c>
      <c r="E8" s="8">
        <v>95.3</v>
      </c>
      <c r="F8" s="8">
        <f t="shared" ref="F8:F13" si="0">SUM(D8:E8)</f>
        <v>176.7</v>
      </c>
      <c r="J8" s="5"/>
      <c r="K8" s="9" t="s">
        <v>13</v>
      </c>
      <c r="L8" s="9">
        <f>LARGE(F8:F18,1)</f>
        <v>179.10000000000002</v>
      </c>
      <c r="M8" s="9" t="s">
        <v>14</v>
      </c>
      <c r="N8" s="7"/>
    </row>
    <row r="9" spans="1:15">
      <c r="A9">
        <v>2</v>
      </c>
      <c r="B9" t="s">
        <v>107</v>
      </c>
      <c r="C9" t="s">
        <v>99</v>
      </c>
      <c r="D9" s="8">
        <v>89.4</v>
      </c>
      <c r="E9" s="8">
        <v>89.7</v>
      </c>
      <c r="F9" s="8">
        <f t="shared" si="0"/>
        <v>179.10000000000002</v>
      </c>
      <c r="J9" s="5"/>
      <c r="K9" s="9" t="s">
        <v>15</v>
      </c>
      <c r="L9" s="9">
        <f>LARGE(F8:F18,2)</f>
        <v>176.7</v>
      </c>
      <c r="M9" s="9" t="s">
        <v>16</v>
      </c>
      <c r="N9" s="7"/>
    </row>
    <row r="10" spans="1:15">
      <c r="A10">
        <v>3</v>
      </c>
      <c r="B10" t="s">
        <v>108</v>
      </c>
      <c r="C10" t="s">
        <v>44</v>
      </c>
      <c r="D10" s="8">
        <v>89.3</v>
      </c>
      <c r="E10" s="8">
        <v>86.2</v>
      </c>
      <c r="F10" s="8">
        <f t="shared" si="0"/>
        <v>175.5</v>
      </c>
      <c r="J10" s="5"/>
      <c r="K10" s="9" t="s">
        <v>17</v>
      </c>
      <c r="L10" s="9">
        <f>LARGE(F8:F18,3)</f>
        <v>175.5</v>
      </c>
      <c r="M10" s="9" t="s">
        <v>18</v>
      </c>
      <c r="N10" s="7"/>
    </row>
    <row r="11" spans="1:15">
      <c r="A11">
        <v>4</v>
      </c>
      <c r="B11" t="s">
        <v>109</v>
      </c>
      <c r="C11" t="s">
        <v>113</v>
      </c>
      <c r="D11" s="8">
        <v>83.4</v>
      </c>
      <c r="E11" s="8">
        <v>91.7</v>
      </c>
      <c r="F11" s="8">
        <f t="shared" si="0"/>
        <v>175.10000000000002</v>
      </c>
      <c r="J11" s="5"/>
      <c r="K11" s="9" t="s">
        <v>19</v>
      </c>
      <c r="L11" s="9">
        <f>LARGE(F8:F18,4)</f>
        <v>175.10000000000002</v>
      </c>
      <c r="M11" s="9" t="s">
        <v>20</v>
      </c>
      <c r="N11" s="7"/>
    </row>
    <row r="12" spans="1:15">
      <c r="A12">
        <v>5</v>
      </c>
      <c r="B12" t="s">
        <v>110</v>
      </c>
      <c r="C12" t="s">
        <v>114</v>
      </c>
      <c r="D12" s="8">
        <v>75.5</v>
      </c>
      <c r="E12" s="8">
        <v>86.2</v>
      </c>
      <c r="F12" s="8">
        <f t="shared" si="0"/>
        <v>161.69999999999999</v>
      </c>
      <c r="J12" s="5"/>
      <c r="K12" s="9" t="s">
        <v>21</v>
      </c>
      <c r="L12" s="9">
        <f>LARGE(F8:F18,5)</f>
        <v>161.69999999999999</v>
      </c>
      <c r="M12" s="9" t="s">
        <v>22</v>
      </c>
      <c r="N12" s="7"/>
    </row>
    <row r="13" spans="1:15">
      <c r="A13">
        <v>6</v>
      </c>
      <c r="B13" t="s">
        <v>111</v>
      </c>
      <c r="C13" t="s">
        <v>115</v>
      </c>
      <c r="D13" s="8">
        <v>54.6</v>
      </c>
      <c r="E13" s="8">
        <v>37.6</v>
      </c>
      <c r="F13" s="8">
        <f t="shared" si="0"/>
        <v>92.2</v>
      </c>
      <c r="J13" s="5"/>
      <c r="K13" s="9" t="s">
        <v>23</v>
      </c>
      <c r="L13" s="9">
        <f>LARGE(F8:F18,6)</f>
        <v>92.2</v>
      </c>
      <c r="M13" s="9" t="s">
        <v>24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>SUM(D18:E18)</f>
        <v>0</v>
      </c>
    </row>
    <row r="19" spans="1:14">
      <c r="D19" s="16" t="s">
        <v>26</v>
      </c>
      <c r="E19" s="16"/>
      <c r="F19" s="8">
        <f>SUM(L8:L13)</f>
        <v>960.3</v>
      </c>
      <c r="G19" t="s">
        <v>27</v>
      </c>
    </row>
    <row r="20" spans="1:14">
      <c r="D20" s="16" t="s">
        <v>28</v>
      </c>
      <c r="E20" s="16"/>
      <c r="F20" s="8">
        <f>AVERAGE(L8:L13)</f>
        <v>160.04999999999998</v>
      </c>
      <c r="G20" t="s">
        <v>27</v>
      </c>
    </row>
  </sheetData>
  <mergeCells count="6">
    <mergeCell ref="K6:M6"/>
    <mergeCell ref="D19:E19"/>
    <mergeCell ref="D20:E20"/>
    <mergeCell ref="A2:J2"/>
    <mergeCell ref="B6:C6"/>
    <mergeCell ref="D6:F6"/>
  </mergeCells>
  <phoneticPr fontId="4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</row>
    <row r="4" spans="1:15">
      <c r="A4" t="s">
        <v>1</v>
      </c>
      <c r="B4" t="s">
        <v>116</v>
      </c>
    </row>
    <row r="5" spans="1:15" ht="15.75" thickBot="1">
      <c r="A5" t="s">
        <v>0</v>
      </c>
      <c r="B5" t="s">
        <v>117</v>
      </c>
    </row>
    <row r="6" spans="1:15">
      <c r="B6" s="18" t="s">
        <v>2</v>
      </c>
      <c r="C6" s="18"/>
      <c r="D6" s="18" t="s">
        <v>3</v>
      </c>
      <c r="E6" s="18"/>
      <c r="F6" s="18"/>
      <c r="J6" s="1"/>
      <c r="K6" s="15" t="s">
        <v>4</v>
      </c>
      <c r="L6" s="15"/>
      <c r="M6" s="15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35</v>
      </c>
      <c r="C8" t="s">
        <v>67</v>
      </c>
      <c r="D8" s="8">
        <v>97.4</v>
      </c>
      <c r="E8" s="8">
        <v>99.9</v>
      </c>
      <c r="F8" s="8">
        <f t="shared" ref="F8:F13" si="0">SUM(D8:E8)</f>
        <v>197.3</v>
      </c>
      <c r="J8" s="5"/>
      <c r="K8" s="9" t="s">
        <v>13</v>
      </c>
      <c r="L8" s="9">
        <f>LARGE(F8:F18,1)</f>
        <v>198.89999999999998</v>
      </c>
      <c r="M8" s="9" t="s">
        <v>14</v>
      </c>
      <c r="N8" s="7"/>
    </row>
    <row r="9" spans="1:15">
      <c r="A9">
        <v>2</v>
      </c>
      <c r="B9" t="s">
        <v>118</v>
      </c>
      <c r="C9" t="s">
        <v>122</v>
      </c>
      <c r="D9" s="8">
        <v>96.6</v>
      </c>
      <c r="E9" s="8">
        <v>96.6</v>
      </c>
      <c r="F9" s="8">
        <f t="shared" si="0"/>
        <v>193.2</v>
      </c>
      <c r="J9" s="5"/>
      <c r="K9" s="9" t="s">
        <v>15</v>
      </c>
      <c r="L9" s="9">
        <f>LARGE(F8:F18,2)</f>
        <v>197.3</v>
      </c>
      <c r="M9" s="9" t="s">
        <v>16</v>
      </c>
      <c r="N9" s="7"/>
    </row>
    <row r="10" spans="1:15">
      <c r="A10">
        <v>3</v>
      </c>
      <c r="B10" t="s">
        <v>119</v>
      </c>
      <c r="C10" t="s">
        <v>123</v>
      </c>
      <c r="D10" s="8">
        <v>92.9</v>
      </c>
      <c r="E10" s="8">
        <v>97.4</v>
      </c>
      <c r="F10" s="8">
        <f t="shared" si="0"/>
        <v>190.3</v>
      </c>
      <c r="J10" s="5"/>
      <c r="K10" s="9" t="s">
        <v>17</v>
      </c>
      <c r="L10" s="9">
        <f>LARGE(F8:F18,3)</f>
        <v>193.2</v>
      </c>
      <c r="M10" s="9" t="s">
        <v>18</v>
      </c>
      <c r="N10" s="7"/>
    </row>
    <row r="11" spans="1:15">
      <c r="A11">
        <v>4</v>
      </c>
      <c r="B11" t="s">
        <v>120</v>
      </c>
      <c r="C11" t="s">
        <v>124</v>
      </c>
      <c r="D11" s="8">
        <v>96.2</v>
      </c>
      <c r="E11" s="8">
        <v>95.6</v>
      </c>
      <c r="F11" s="8">
        <f t="shared" si="0"/>
        <v>191.8</v>
      </c>
      <c r="J11" s="5"/>
      <c r="K11" s="9" t="s">
        <v>19</v>
      </c>
      <c r="L11" s="9">
        <f>LARGE(F8:F18,4)</f>
        <v>191.8</v>
      </c>
      <c r="M11" s="9" t="s">
        <v>20</v>
      </c>
      <c r="N11" s="7"/>
    </row>
    <row r="12" spans="1:15">
      <c r="A12">
        <v>5</v>
      </c>
      <c r="B12" t="s">
        <v>121</v>
      </c>
      <c r="C12" t="s">
        <v>115</v>
      </c>
      <c r="D12" s="8">
        <v>89.4</v>
      </c>
      <c r="E12" s="8">
        <v>98.6</v>
      </c>
      <c r="F12" s="8">
        <f t="shared" si="0"/>
        <v>188</v>
      </c>
      <c r="J12" s="5"/>
      <c r="K12" s="9" t="s">
        <v>21</v>
      </c>
      <c r="L12" s="9">
        <f>LARGE(F8:F18,5)</f>
        <v>190.3</v>
      </c>
      <c r="M12" s="9" t="s">
        <v>22</v>
      </c>
      <c r="N12" s="7"/>
    </row>
    <row r="13" spans="1:15">
      <c r="A13">
        <v>6</v>
      </c>
      <c r="B13" t="s">
        <v>125</v>
      </c>
      <c r="C13" t="s">
        <v>126</v>
      </c>
      <c r="D13" s="8">
        <v>102.1</v>
      </c>
      <c r="E13" s="8">
        <v>96.8</v>
      </c>
      <c r="F13" s="8">
        <f t="shared" si="0"/>
        <v>198.89999999999998</v>
      </c>
      <c r="J13" s="5"/>
      <c r="K13" s="9" t="s">
        <v>23</v>
      </c>
      <c r="L13" s="9">
        <f>LARGE(F8:F18,6)</f>
        <v>188</v>
      </c>
      <c r="M13" s="9" t="s">
        <v>24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>SUM(D18:E18)</f>
        <v>0</v>
      </c>
    </row>
    <row r="19" spans="1:14">
      <c r="D19" s="16" t="s">
        <v>26</v>
      </c>
      <c r="E19" s="16"/>
      <c r="F19" s="8">
        <f>SUM(L8:L13)</f>
        <v>1159.5</v>
      </c>
      <c r="G19" t="s">
        <v>27</v>
      </c>
    </row>
    <row r="20" spans="1:14">
      <c r="D20" s="16" t="s">
        <v>28</v>
      </c>
      <c r="E20" s="16"/>
      <c r="F20" s="8">
        <f>AVERAGE(L8:L13)</f>
        <v>193.25</v>
      </c>
      <c r="G20" t="s">
        <v>27</v>
      </c>
    </row>
  </sheetData>
  <mergeCells count="6">
    <mergeCell ref="K6:M6"/>
    <mergeCell ref="D19:E19"/>
    <mergeCell ref="D20:E20"/>
    <mergeCell ref="A2:J2"/>
    <mergeCell ref="B6:C6"/>
    <mergeCell ref="D6:F6"/>
  </mergeCells>
  <phoneticPr fontId="4" type="noConversion"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A5" sqref="A5:F53"/>
    </sheetView>
  </sheetViews>
  <sheetFormatPr baseColWidth="10" defaultRowHeight="15"/>
  <sheetData>
    <row r="1" spans="1:10">
      <c r="C1" t="s">
        <v>162</v>
      </c>
    </row>
    <row r="3" spans="1:10" s="9" customFormat="1" ht="15.75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</row>
    <row r="5" spans="1:10">
      <c r="A5" t="s">
        <v>161</v>
      </c>
    </row>
    <row r="6" spans="1:10">
      <c r="A6">
        <v>1</v>
      </c>
      <c r="B6" t="s">
        <v>35</v>
      </c>
      <c r="C6" t="s">
        <v>53</v>
      </c>
      <c r="D6" s="8">
        <v>101.3</v>
      </c>
      <c r="E6" s="8">
        <v>100.6</v>
      </c>
      <c r="F6" s="8">
        <f t="shared" ref="F6:F53" si="0">SUM(D6:E6)</f>
        <v>201.89999999999998</v>
      </c>
    </row>
    <row r="7" spans="1:10">
      <c r="A7">
        <v>2</v>
      </c>
      <c r="B7" t="s">
        <v>35</v>
      </c>
      <c r="C7" t="s">
        <v>54</v>
      </c>
      <c r="D7" s="8">
        <v>99.3</v>
      </c>
      <c r="E7" s="8">
        <v>100.1</v>
      </c>
      <c r="F7" s="8">
        <f t="shared" si="0"/>
        <v>199.39999999999998</v>
      </c>
    </row>
    <row r="8" spans="1:10">
      <c r="A8">
        <v>3</v>
      </c>
      <c r="B8" t="s">
        <v>125</v>
      </c>
      <c r="C8" t="s">
        <v>126</v>
      </c>
      <c r="D8" s="8">
        <v>102.1</v>
      </c>
      <c r="E8" s="8">
        <v>96.8</v>
      </c>
      <c r="F8" s="8">
        <f t="shared" si="0"/>
        <v>198.89999999999998</v>
      </c>
    </row>
    <row r="9" spans="1:10">
      <c r="A9">
        <v>4</v>
      </c>
      <c r="B9" t="s">
        <v>35</v>
      </c>
      <c r="C9" t="s">
        <v>158</v>
      </c>
      <c r="D9" s="8">
        <v>97.6</v>
      </c>
      <c r="E9" s="8">
        <v>101.2</v>
      </c>
      <c r="F9" s="8">
        <f t="shared" si="0"/>
        <v>198.8</v>
      </c>
    </row>
    <row r="10" spans="1:10">
      <c r="A10">
        <v>5</v>
      </c>
      <c r="B10" t="s">
        <v>32</v>
      </c>
      <c r="C10" t="s">
        <v>39</v>
      </c>
      <c r="D10" s="8">
        <v>101.9</v>
      </c>
      <c r="E10" s="8">
        <v>96</v>
      </c>
      <c r="F10" s="8">
        <f t="shared" si="0"/>
        <v>197.9</v>
      </c>
    </row>
    <row r="11" spans="1:10">
      <c r="A11">
        <v>6</v>
      </c>
      <c r="B11" t="s">
        <v>33</v>
      </c>
      <c r="C11" t="s">
        <v>40</v>
      </c>
      <c r="D11" s="8">
        <v>98.4</v>
      </c>
      <c r="E11" s="8">
        <v>99.1</v>
      </c>
      <c r="F11" s="8">
        <f t="shared" si="0"/>
        <v>197.5</v>
      </c>
    </row>
    <row r="12" spans="1:10">
      <c r="A12">
        <v>7</v>
      </c>
      <c r="B12" t="s">
        <v>35</v>
      </c>
      <c r="C12" t="s">
        <v>67</v>
      </c>
      <c r="D12" s="8">
        <v>97.4</v>
      </c>
      <c r="E12" s="8">
        <v>99.9</v>
      </c>
      <c r="F12" s="8">
        <f t="shared" si="0"/>
        <v>197.3</v>
      </c>
    </row>
    <row r="13" spans="1:10">
      <c r="A13">
        <v>8</v>
      </c>
      <c r="B13" t="s">
        <v>34</v>
      </c>
      <c r="C13" t="s">
        <v>41</v>
      </c>
      <c r="D13" s="8">
        <v>99</v>
      </c>
      <c r="E13" s="8">
        <v>98.2</v>
      </c>
      <c r="F13" s="8">
        <f t="shared" si="0"/>
        <v>197.2</v>
      </c>
    </row>
    <row r="14" spans="1:10">
      <c r="A14">
        <v>9</v>
      </c>
      <c r="B14" t="s">
        <v>133</v>
      </c>
      <c r="C14" t="s">
        <v>71</v>
      </c>
      <c r="D14" s="8">
        <v>98</v>
      </c>
      <c r="E14" s="8">
        <v>98.7</v>
      </c>
      <c r="F14" s="8">
        <f t="shared" si="0"/>
        <v>196.7</v>
      </c>
    </row>
    <row r="15" spans="1:10">
      <c r="A15">
        <v>10</v>
      </c>
      <c r="B15" t="s">
        <v>130</v>
      </c>
      <c r="C15" t="s">
        <v>131</v>
      </c>
      <c r="D15" s="8">
        <v>96.9</v>
      </c>
      <c r="E15" s="8">
        <v>96.9</v>
      </c>
      <c r="F15" s="8">
        <f t="shared" si="0"/>
        <v>193.8</v>
      </c>
    </row>
    <row r="16" spans="1:10">
      <c r="A16">
        <v>11</v>
      </c>
      <c r="B16" t="s">
        <v>118</v>
      </c>
      <c r="C16" t="s">
        <v>122</v>
      </c>
      <c r="D16" s="8">
        <v>96.6</v>
      </c>
      <c r="E16" s="8">
        <v>96.6</v>
      </c>
      <c r="F16" s="8">
        <f t="shared" si="0"/>
        <v>193.2</v>
      </c>
    </row>
    <row r="17" spans="1:6">
      <c r="A17">
        <v>12</v>
      </c>
      <c r="B17" t="s">
        <v>36</v>
      </c>
      <c r="C17" t="s">
        <v>43</v>
      </c>
      <c r="D17" s="8">
        <v>96.7</v>
      </c>
      <c r="E17" s="8">
        <v>95.8</v>
      </c>
      <c r="F17" s="8">
        <f t="shared" si="0"/>
        <v>192.5</v>
      </c>
    </row>
    <row r="18" spans="1:6">
      <c r="A18">
        <v>13</v>
      </c>
      <c r="B18" t="s">
        <v>75</v>
      </c>
      <c r="C18" t="s">
        <v>82</v>
      </c>
      <c r="D18" s="8">
        <v>94</v>
      </c>
      <c r="E18" s="8">
        <v>98.1</v>
      </c>
      <c r="F18" s="8">
        <f t="shared" si="0"/>
        <v>192.1</v>
      </c>
    </row>
    <row r="19" spans="1:6">
      <c r="A19">
        <v>14</v>
      </c>
      <c r="B19" t="s">
        <v>120</v>
      </c>
      <c r="C19" t="s">
        <v>124</v>
      </c>
      <c r="D19" s="8">
        <v>96.2</v>
      </c>
      <c r="E19" s="8">
        <v>95.6</v>
      </c>
      <c r="F19" s="8">
        <f t="shared" si="0"/>
        <v>191.8</v>
      </c>
    </row>
    <row r="20" spans="1:6">
      <c r="A20">
        <v>15</v>
      </c>
      <c r="B20" t="s">
        <v>35</v>
      </c>
      <c r="C20" t="s">
        <v>129</v>
      </c>
      <c r="D20" s="8">
        <v>94.2</v>
      </c>
      <c r="E20" s="8">
        <v>96.1</v>
      </c>
      <c r="F20" s="8">
        <f t="shared" si="0"/>
        <v>190.3</v>
      </c>
    </row>
    <row r="21" spans="1:6">
      <c r="A21">
        <v>16</v>
      </c>
      <c r="B21" t="s">
        <v>119</v>
      </c>
      <c r="C21" t="s">
        <v>123</v>
      </c>
      <c r="D21" s="8">
        <v>92.9</v>
      </c>
      <c r="E21" s="8">
        <v>97.4</v>
      </c>
      <c r="F21" s="8">
        <f t="shared" si="0"/>
        <v>190.3</v>
      </c>
    </row>
    <row r="22" spans="1:6">
      <c r="A22">
        <v>17</v>
      </c>
      <c r="B22" t="s">
        <v>37</v>
      </c>
      <c r="C22" t="s">
        <v>44</v>
      </c>
      <c r="D22" s="8">
        <v>91.8</v>
      </c>
      <c r="E22" s="8">
        <v>97.2</v>
      </c>
      <c r="F22" s="8">
        <f t="shared" si="0"/>
        <v>189</v>
      </c>
    </row>
    <row r="23" spans="1:6">
      <c r="A23">
        <v>18</v>
      </c>
      <c r="B23" t="s">
        <v>35</v>
      </c>
      <c r="C23" t="s">
        <v>41</v>
      </c>
      <c r="D23" s="8">
        <v>94.2</v>
      </c>
      <c r="E23" s="8">
        <v>94.7</v>
      </c>
      <c r="F23" s="8">
        <f t="shared" si="0"/>
        <v>188.9</v>
      </c>
    </row>
    <row r="24" spans="1:6">
      <c r="A24">
        <v>19</v>
      </c>
      <c r="B24" t="s">
        <v>121</v>
      </c>
      <c r="C24" t="s">
        <v>115</v>
      </c>
      <c r="D24" s="8">
        <v>89.4</v>
      </c>
      <c r="E24" s="8">
        <v>98.6</v>
      </c>
      <c r="F24" s="8">
        <f t="shared" si="0"/>
        <v>188</v>
      </c>
    </row>
    <row r="25" spans="1:6">
      <c r="A25">
        <v>20</v>
      </c>
      <c r="B25" t="s">
        <v>140</v>
      </c>
      <c r="C25" t="s">
        <v>150</v>
      </c>
      <c r="D25" s="8">
        <v>94.8</v>
      </c>
      <c r="E25" s="8">
        <v>92.8</v>
      </c>
      <c r="F25" s="8">
        <f t="shared" si="0"/>
        <v>187.6</v>
      </c>
    </row>
    <row r="26" spans="1:6">
      <c r="A26">
        <v>21</v>
      </c>
      <c r="B26" t="s">
        <v>89</v>
      </c>
      <c r="C26" t="s">
        <v>91</v>
      </c>
      <c r="D26" s="8">
        <v>88.9</v>
      </c>
      <c r="E26" s="8">
        <v>97.5</v>
      </c>
      <c r="F26" s="8">
        <f t="shared" si="0"/>
        <v>186.4</v>
      </c>
    </row>
    <row r="27" spans="1:6">
      <c r="A27">
        <v>22</v>
      </c>
      <c r="B27" t="s">
        <v>119</v>
      </c>
      <c r="C27" t="s">
        <v>141</v>
      </c>
      <c r="D27" s="8">
        <v>89.8</v>
      </c>
      <c r="E27" s="8">
        <v>96.1</v>
      </c>
      <c r="F27" s="8">
        <f t="shared" si="0"/>
        <v>185.89999999999998</v>
      </c>
    </row>
    <row r="28" spans="1:6">
      <c r="A28">
        <v>23</v>
      </c>
      <c r="B28" t="s">
        <v>154</v>
      </c>
      <c r="C28" t="s">
        <v>71</v>
      </c>
      <c r="D28" s="8">
        <v>93.4</v>
      </c>
      <c r="E28" s="8">
        <v>92.2</v>
      </c>
      <c r="F28" s="8">
        <f t="shared" si="0"/>
        <v>185.60000000000002</v>
      </c>
    </row>
    <row r="29" spans="1:6">
      <c r="A29">
        <v>24</v>
      </c>
      <c r="B29" t="s">
        <v>127</v>
      </c>
      <c r="C29" t="s">
        <v>128</v>
      </c>
      <c r="D29" s="8">
        <v>89.6</v>
      </c>
      <c r="E29" s="8">
        <v>95.3</v>
      </c>
      <c r="F29" s="8">
        <f t="shared" si="0"/>
        <v>184.89999999999998</v>
      </c>
    </row>
    <row r="30" spans="1:6">
      <c r="A30">
        <v>25</v>
      </c>
      <c r="B30" t="s">
        <v>136</v>
      </c>
      <c r="C30" t="s">
        <v>60</v>
      </c>
      <c r="D30" s="8">
        <v>89.3</v>
      </c>
      <c r="E30" s="8">
        <v>95.5</v>
      </c>
      <c r="F30" s="8">
        <f t="shared" si="0"/>
        <v>184.8</v>
      </c>
    </row>
    <row r="31" spans="1:6">
      <c r="A31">
        <v>26</v>
      </c>
      <c r="B31" t="s">
        <v>32</v>
      </c>
      <c r="C31" t="s">
        <v>142</v>
      </c>
      <c r="D31" s="8">
        <v>89.1</v>
      </c>
      <c r="E31" s="8">
        <v>95.6</v>
      </c>
      <c r="F31" s="8">
        <f t="shared" si="0"/>
        <v>184.7</v>
      </c>
    </row>
    <row r="32" spans="1:6">
      <c r="A32">
        <v>27</v>
      </c>
      <c r="B32" t="s">
        <v>32</v>
      </c>
      <c r="C32" t="s">
        <v>45</v>
      </c>
      <c r="D32" s="8">
        <v>91.2</v>
      </c>
      <c r="E32" s="8">
        <v>91.9</v>
      </c>
      <c r="F32" s="8">
        <f t="shared" si="0"/>
        <v>183.10000000000002</v>
      </c>
    </row>
    <row r="33" spans="1:6">
      <c r="A33">
        <v>28</v>
      </c>
      <c r="B33" t="s">
        <v>48</v>
      </c>
      <c r="C33" t="s">
        <v>55</v>
      </c>
      <c r="D33" s="8">
        <v>91.9</v>
      </c>
      <c r="E33" s="8">
        <v>91</v>
      </c>
      <c r="F33" s="8">
        <f t="shared" si="0"/>
        <v>182.9</v>
      </c>
    </row>
    <row r="34" spans="1:6">
      <c r="A34">
        <v>29</v>
      </c>
      <c r="B34" t="s">
        <v>89</v>
      </c>
      <c r="C34" t="s">
        <v>134</v>
      </c>
      <c r="D34" s="8">
        <v>89.4</v>
      </c>
      <c r="E34" s="8">
        <v>92.1</v>
      </c>
      <c r="F34" s="8">
        <f t="shared" si="0"/>
        <v>181.5</v>
      </c>
    </row>
    <row r="35" spans="1:6">
      <c r="A35">
        <v>30</v>
      </c>
      <c r="B35" t="s">
        <v>38</v>
      </c>
      <c r="C35" t="s">
        <v>46</v>
      </c>
      <c r="D35" s="8">
        <v>87</v>
      </c>
      <c r="E35" s="8">
        <v>91.4</v>
      </c>
      <c r="F35" s="8">
        <f t="shared" si="0"/>
        <v>178.4</v>
      </c>
    </row>
    <row r="36" spans="1:6">
      <c r="A36">
        <v>31</v>
      </c>
      <c r="B36" t="s">
        <v>146</v>
      </c>
      <c r="C36" t="s">
        <v>151</v>
      </c>
      <c r="D36" s="8">
        <v>87.6</v>
      </c>
      <c r="E36" s="8">
        <v>90.5</v>
      </c>
      <c r="F36" s="8">
        <f t="shared" si="0"/>
        <v>178.1</v>
      </c>
    </row>
    <row r="37" spans="1:6">
      <c r="A37">
        <v>32</v>
      </c>
      <c r="B37" t="s">
        <v>90</v>
      </c>
      <c r="C37" t="s">
        <v>45</v>
      </c>
      <c r="D37" s="8">
        <v>88.4</v>
      </c>
      <c r="E37" s="8">
        <v>89.3</v>
      </c>
      <c r="F37" s="8">
        <f t="shared" si="0"/>
        <v>177.7</v>
      </c>
    </row>
    <row r="38" spans="1:6">
      <c r="A38">
        <v>33</v>
      </c>
      <c r="B38" t="s">
        <v>62</v>
      </c>
      <c r="C38" t="s">
        <v>66</v>
      </c>
      <c r="D38" s="8">
        <v>82.6</v>
      </c>
      <c r="E38" s="8">
        <v>95</v>
      </c>
      <c r="F38" s="8">
        <f t="shared" si="0"/>
        <v>177.6</v>
      </c>
    </row>
    <row r="39" spans="1:6">
      <c r="A39">
        <v>34</v>
      </c>
      <c r="B39" t="s">
        <v>49</v>
      </c>
      <c r="C39" t="s">
        <v>56</v>
      </c>
      <c r="D39" s="8">
        <v>92.1</v>
      </c>
      <c r="E39" s="8">
        <v>85.3</v>
      </c>
      <c r="F39" s="8">
        <f t="shared" si="0"/>
        <v>177.39999999999998</v>
      </c>
    </row>
    <row r="40" spans="1:6">
      <c r="A40">
        <v>35</v>
      </c>
      <c r="B40" t="s">
        <v>63</v>
      </c>
      <c r="C40" t="s">
        <v>68</v>
      </c>
      <c r="D40" s="8">
        <v>93.6</v>
      </c>
      <c r="E40" s="8">
        <v>83.3</v>
      </c>
      <c r="F40" s="8">
        <f t="shared" si="0"/>
        <v>176.89999999999998</v>
      </c>
    </row>
    <row r="41" spans="1:6">
      <c r="A41">
        <v>36</v>
      </c>
      <c r="B41" t="s">
        <v>137</v>
      </c>
      <c r="C41" t="s">
        <v>101</v>
      </c>
      <c r="D41" s="8">
        <v>89.7</v>
      </c>
      <c r="E41" s="8">
        <v>86.9</v>
      </c>
      <c r="F41" s="8">
        <f t="shared" si="0"/>
        <v>176.60000000000002</v>
      </c>
    </row>
    <row r="42" spans="1:6">
      <c r="A42">
        <v>37</v>
      </c>
      <c r="B42" t="s">
        <v>64</v>
      </c>
      <c r="C42" t="s">
        <v>67</v>
      </c>
      <c r="D42" s="8">
        <v>83.6</v>
      </c>
      <c r="E42" s="8">
        <v>91.9</v>
      </c>
      <c r="F42" s="8">
        <f t="shared" si="0"/>
        <v>175.5</v>
      </c>
    </row>
    <row r="43" spans="1:6">
      <c r="A43">
        <v>38</v>
      </c>
      <c r="B43" t="s">
        <v>139</v>
      </c>
      <c r="C43" t="s">
        <v>143</v>
      </c>
      <c r="D43" s="8">
        <v>88.5</v>
      </c>
      <c r="E43" s="8">
        <v>87</v>
      </c>
      <c r="F43" s="8">
        <f t="shared" si="0"/>
        <v>175.5</v>
      </c>
    </row>
    <row r="44" spans="1:6">
      <c r="A44">
        <v>39</v>
      </c>
      <c r="B44" t="s">
        <v>147</v>
      </c>
      <c r="C44" t="s">
        <v>152</v>
      </c>
      <c r="D44" s="8">
        <v>91.5</v>
      </c>
      <c r="E44" s="8">
        <v>83.6</v>
      </c>
      <c r="F44" s="8">
        <f t="shared" si="0"/>
        <v>175.1</v>
      </c>
    </row>
    <row r="45" spans="1:6">
      <c r="A45">
        <v>40</v>
      </c>
      <c r="B45" t="s">
        <v>65</v>
      </c>
      <c r="C45" t="s">
        <v>71</v>
      </c>
      <c r="D45" s="8">
        <v>89.6</v>
      </c>
      <c r="E45" s="8">
        <v>85.4</v>
      </c>
      <c r="F45" s="8">
        <f t="shared" si="0"/>
        <v>175</v>
      </c>
    </row>
    <row r="46" spans="1:6">
      <c r="A46">
        <v>41</v>
      </c>
      <c r="B46" t="s">
        <v>140</v>
      </c>
      <c r="C46" t="s">
        <v>144</v>
      </c>
      <c r="D46" s="8">
        <v>82.5</v>
      </c>
      <c r="E46" s="8">
        <v>92.3</v>
      </c>
      <c r="F46" s="8">
        <f t="shared" si="0"/>
        <v>174.8</v>
      </c>
    </row>
    <row r="47" spans="1:6">
      <c r="A47">
        <v>42</v>
      </c>
      <c r="B47" t="s">
        <v>62</v>
      </c>
      <c r="C47" t="s">
        <v>69</v>
      </c>
      <c r="D47" s="8">
        <v>87.1</v>
      </c>
      <c r="E47" s="8">
        <v>82.5</v>
      </c>
      <c r="F47" s="8">
        <f t="shared" si="0"/>
        <v>169.6</v>
      </c>
    </row>
    <row r="48" spans="1:6">
      <c r="A48">
        <v>43</v>
      </c>
      <c r="B48" t="s">
        <v>77</v>
      </c>
      <c r="C48" t="s">
        <v>84</v>
      </c>
      <c r="D48" s="8">
        <v>87.1</v>
      </c>
      <c r="E48" s="8">
        <v>80.8</v>
      </c>
      <c r="F48" s="8">
        <f t="shared" si="0"/>
        <v>167.89999999999998</v>
      </c>
    </row>
    <row r="49" spans="1:6">
      <c r="A49">
        <v>44</v>
      </c>
      <c r="B49" t="s">
        <v>52</v>
      </c>
      <c r="C49" t="s">
        <v>60</v>
      </c>
      <c r="D49" s="8">
        <v>85.1</v>
      </c>
      <c r="E49" s="8">
        <v>80.5</v>
      </c>
      <c r="F49" s="8">
        <f t="shared" si="0"/>
        <v>165.6</v>
      </c>
    </row>
    <row r="50" spans="1:6">
      <c r="A50">
        <v>45</v>
      </c>
      <c r="B50" t="s">
        <v>159</v>
      </c>
      <c r="C50" t="s">
        <v>160</v>
      </c>
      <c r="D50" s="8">
        <v>75</v>
      </c>
      <c r="E50" s="8">
        <v>84.7</v>
      </c>
      <c r="F50" s="8">
        <f t="shared" si="0"/>
        <v>159.69999999999999</v>
      </c>
    </row>
    <row r="51" spans="1:6">
      <c r="A51">
        <v>46</v>
      </c>
      <c r="B51" t="s">
        <v>145</v>
      </c>
      <c r="C51" t="s">
        <v>153</v>
      </c>
      <c r="D51" s="8">
        <v>82.9</v>
      </c>
      <c r="E51" s="8">
        <v>75.2</v>
      </c>
      <c r="F51" s="8">
        <f t="shared" si="0"/>
        <v>158.10000000000002</v>
      </c>
    </row>
    <row r="52" spans="1:6">
      <c r="A52">
        <v>47</v>
      </c>
      <c r="B52" t="s">
        <v>64</v>
      </c>
      <c r="C52" t="s">
        <v>132</v>
      </c>
      <c r="D52" s="8">
        <v>80.7</v>
      </c>
      <c r="E52" s="8">
        <v>74.67</v>
      </c>
      <c r="F52" s="8">
        <f t="shared" si="0"/>
        <v>155.37</v>
      </c>
    </row>
    <row r="53" spans="1:6">
      <c r="A53">
        <v>48</v>
      </c>
      <c r="B53" t="s">
        <v>148</v>
      </c>
      <c r="C53" t="s">
        <v>150</v>
      </c>
      <c r="D53" s="8">
        <v>71.5</v>
      </c>
      <c r="E53" s="8">
        <v>66.2</v>
      </c>
      <c r="F53" s="8">
        <f t="shared" si="0"/>
        <v>137.69999999999999</v>
      </c>
    </row>
    <row r="58" spans="1:6">
      <c r="D58" s="8"/>
      <c r="E58" s="8"/>
      <c r="F58" s="8"/>
    </row>
  </sheetData>
  <mergeCells count="1">
    <mergeCell ref="A3:J3"/>
  </mergeCells>
  <phoneticPr fontId="4" type="noConversion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:J31"/>
  <sheetViews>
    <sheetView workbookViewId="0">
      <selection sqref="A1:IV65536"/>
    </sheetView>
  </sheetViews>
  <sheetFormatPr baseColWidth="10" defaultRowHeight="15"/>
  <sheetData>
    <row r="3" spans="1:10" ht="15.75">
      <c r="A3" s="14"/>
      <c r="B3" s="14"/>
      <c r="C3" s="14"/>
      <c r="D3" s="14"/>
      <c r="E3" s="14"/>
      <c r="F3" s="14"/>
      <c r="G3" s="14"/>
      <c r="H3" s="14"/>
      <c r="I3" s="14"/>
      <c r="J3" s="14"/>
    </row>
    <row r="7" spans="1:10">
      <c r="E7" s="13"/>
    </row>
    <row r="8" spans="1:10">
      <c r="E8" s="13"/>
    </row>
    <row r="13" spans="1:10">
      <c r="D13" s="8"/>
      <c r="E13" s="8"/>
      <c r="F13" s="8"/>
    </row>
    <row r="14" spans="1:10">
      <c r="D14" s="8"/>
      <c r="E14" s="8"/>
      <c r="F14" s="8"/>
    </row>
    <row r="15" spans="1:10">
      <c r="D15" s="8"/>
      <c r="E15" s="8"/>
      <c r="F15" s="8"/>
    </row>
    <row r="16" spans="1:10">
      <c r="D16" s="8"/>
      <c r="E16" s="8"/>
      <c r="F16" s="8"/>
    </row>
    <row r="17" spans="4:6">
      <c r="D17" s="8"/>
      <c r="E17" s="8"/>
      <c r="F17" s="8"/>
    </row>
    <row r="18" spans="4:6">
      <c r="D18" s="8"/>
      <c r="E18" s="8"/>
      <c r="F18" s="8"/>
    </row>
    <row r="19" spans="4:6">
      <c r="D19" s="8"/>
      <c r="E19" s="8"/>
      <c r="F19" s="8"/>
    </row>
    <row r="20" spans="4:6">
      <c r="D20" s="8"/>
      <c r="E20" s="8"/>
      <c r="F20" s="8"/>
    </row>
    <row r="21" spans="4:6">
      <c r="D21" s="8"/>
      <c r="E21" s="8"/>
      <c r="F21" s="8"/>
    </row>
    <row r="22" spans="4:6">
      <c r="D22" s="8"/>
      <c r="E22" s="8"/>
      <c r="F22" s="8"/>
    </row>
    <row r="23" spans="4:6">
      <c r="D23" s="8"/>
      <c r="E23" s="8"/>
      <c r="F23" s="8"/>
    </row>
    <row r="30" spans="4:6">
      <c r="D30" s="8"/>
      <c r="E30" s="8"/>
      <c r="F30" s="8"/>
    </row>
    <row r="31" spans="4:6">
      <c r="D31" s="8"/>
      <c r="E31" s="8"/>
      <c r="F31" s="8"/>
    </row>
  </sheetData>
  <mergeCells count="1">
    <mergeCell ref="A3:J3"/>
  </mergeCells>
  <phoneticPr fontId="4" type="noConversion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sqref="A1:IV65536"/>
    </sheetView>
  </sheetViews>
  <sheetFormatPr baseColWidth="10" defaultRowHeight="15"/>
  <sheetData>
    <row r="1" spans="1:10">
      <c r="A1" t="s">
        <v>171</v>
      </c>
    </row>
    <row r="2" spans="1:10" ht="15.75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</row>
    <row r="4" spans="1:10">
      <c r="A4" t="s">
        <v>170</v>
      </c>
    </row>
    <row r="5" spans="1:10">
      <c r="A5">
        <v>1</v>
      </c>
      <c r="B5" t="s">
        <v>165</v>
      </c>
      <c r="E5" s="13">
        <v>1168.9000000000001</v>
      </c>
      <c r="F5" t="s">
        <v>164</v>
      </c>
    </row>
    <row r="6" spans="1:10">
      <c r="A6">
        <v>2</v>
      </c>
      <c r="B6" t="s">
        <v>166</v>
      </c>
      <c r="E6" s="13">
        <v>1159.5</v>
      </c>
      <c r="F6" t="s">
        <v>164</v>
      </c>
    </row>
    <row r="7" spans="1:10">
      <c r="A7">
        <v>3</v>
      </c>
      <c r="B7" t="s">
        <v>167</v>
      </c>
      <c r="E7" s="13">
        <v>1129.9000000000001</v>
      </c>
      <c r="F7" t="s">
        <v>164</v>
      </c>
    </row>
    <row r="8" spans="1:10">
      <c r="A8">
        <v>4</v>
      </c>
      <c r="B8" t="s">
        <v>168</v>
      </c>
      <c r="E8" s="13">
        <v>1109.9000000000001</v>
      </c>
      <c r="F8" t="s">
        <v>164</v>
      </c>
    </row>
    <row r="9" spans="1:10">
      <c r="A9">
        <v>5</v>
      </c>
      <c r="B9" t="s">
        <v>86</v>
      </c>
      <c r="E9" s="13">
        <v>1101</v>
      </c>
      <c r="F9" t="s">
        <v>164</v>
      </c>
    </row>
    <row r="10" spans="1:10">
      <c r="A10">
        <v>6</v>
      </c>
      <c r="B10" t="s">
        <v>61</v>
      </c>
      <c r="E10" s="13">
        <v>1068.4000000000001</v>
      </c>
      <c r="F10" t="s">
        <v>164</v>
      </c>
    </row>
    <row r="11" spans="1:10">
      <c r="A11">
        <v>7</v>
      </c>
      <c r="B11" t="s">
        <v>73</v>
      </c>
      <c r="E11" s="13">
        <v>1054.5</v>
      </c>
      <c r="F11" t="s">
        <v>164</v>
      </c>
    </row>
    <row r="12" spans="1:10">
      <c r="A12">
        <v>8</v>
      </c>
      <c r="B12" t="s">
        <v>169</v>
      </c>
      <c r="E12" s="13">
        <v>1028.8</v>
      </c>
      <c r="F12" t="s">
        <v>164</v>
      </c>
    </row>
    <row r="14" spans="1:10">
      <c r="A14" t="s">
        <v>163</v>
      </c>
    </row>
    <row r="15" spans="1:10">
      <c r="A15">
        <v>1</v>
      </c>
      <c r="B15" t="s">
        <v>35</v>
      </c>
      <c r="C15" t="s">
        <v>42</v>
      </c>
      <c r="D15" s="8">
        <v>97.9</v>
      </c>
      <c r="E15" s="8">
        <v>95.6</v>
      </c>
      <c r="F15" s="8">
        <v>193.5</v>
      </c>
    </row>
    <row r="16" spans="1:10">
      <c r="A16">
        <v>2</v>
      </c>
      <c r="B16" t="s">
        <v>145</v>
      </c>
      <c r="C16" t="s">
        <v>149</v>
      </c>
      <c r="D16" s="8">
        <v>96.8</v>
      </c>
      <c r="E16" s="8">
        <v>95.1</v>
      </c>
      <c r="F16" s="8">
        <v>191.89999999999998</v>
      </c>
    </row>
    <row r="17" spans="1:6">
      <c r="A17">
        <v>3</v>
      </c>
      <c r="B17" t="s">
        <v>75</v>
      </c>
      <c r="C17" t="s">
        <v>80</v>
      </c>
      <c r="D17" s="8">
        <v>95.6</v>
      </c>
      <c r="E17" s="8">
        <v>91.2</v>
      </c>
      <c r="F17" s="8">
        <v>186.8</v>
      </c>
    </row>
    <row r="18" spans="1:6">
      <c r="A18">
        <v>4</v>
      </c>
      <c r="B18" t="s">
        <v>74</v>
      </c>
      <c r="C18" t="s">
        <v>78</v>
      </c>
      <c r="D18" s="8">
        <v>93</v>
      </c>
      <c r="E18" s="8">
        <v>93.3</v>
      </c>
      <c r="F18" s="8">
        <v>186.3</v>
      </c>
    </row>
    <row r="19" spans="1:6">
      <c r="A19">
        <v>5</v>
      </c>
      <c r="B19" t="s">
        <v>87</v>
      </c>
      <c r="C19" t="s">
        <v>58</v>
      </c>
      <c r="D19" s="8">
        <v>93.4</v>
      </c>
      <c r="E19" s="8">
        <v>91</v>
      </c>
      <c r="F19" s="8">
        <v>184.4</v>
      </c>
    </row>
    <row r="20" spans="1:6">
      <c r="A20">
        <v>6</v>
      </c>
      <c r="B20" t="s">
        <v>137</v>
      </c>
      <c r="C20" t="s">
        <v>138</v>
      </c>
      <c r="D20" s="8">
        <v>91.4</v>
      </c>
      <c r="E20" s="8">
        <v>91.4</v>
      </c>
      <c r="F20" s="8">
        <v>182.8</v>
      </c>
    </row>
    <row r="21" spans="1:6">
      <c r="A21">
        <v>7</v>
      </c>
      <c r="B21" t="s">
        <v>133</v>
      </c>
      <c r="C21" t="s">
        <v>135</v>
      </c>
      <c r="D21" s="8">
        <v>93.4</v>
      </c>
      <c r="E21" s="8">
        <v>82.7</v>
      </c>
      <c r="F21" s="8">
        <v>176.10000000000002</v>
      </c>
    </row>
    <row r="22" spans="1:6">
      <c r="A22">
        <v>8</v>
      </c>
      <c r="B22" t="s">
        <v>52</v>
      </c>
      <c r="C22" t="s">
        <v>57</v>
      </c>
      <c r="D22" s="8">
        <v>85</v>
      </c>
      <c r="E22" s="8">
        <v>84.5</v>
      </c>
      <c r="F22" s="8">
        <v>169.5</v>
      </c>
    </row>
    <row r="23" spans="1:6">
      <c r="A23">
        <v>9</v>
      </c>
      <c r="B23" t="s">
        <v>50</v>
      </c>
      <c r="C23" t="s">
        <v>58</v>
      </c>
      <c r="D23" s="8">
        <v>87.6</v>
      </c>
      <c r="E23" s="8">
        <v>80.5</v>
      </c>
      <c r="F23" s="8">
        <v>168.1</v>
      </c>
    </row>
    <row r="24" spans="1:6">
      <c r="A24">
        <v>10</v>
      </c>
      <c r="B24" t="s">
        <v>51</v>
      </c>
      <c r="C24" t="s">
        <v>59</v>
      </c>
      <c r="D24" s="8">
        <v>82.5</v>
      </c>
      <c r="E24" s="8">
        <v>85.4</v>
      </c>
      <c r="F24" s="8">
        <v>167.9</v>
      </c>
    </row>
    <row r="25" spans="1:6">
      <c r="A25">
        <v>11</v>
      </c>
      <c r="B25" t="s">
        <v>155</v>
      </c>
      <c r="C25" t="s">
        <v>156</v>
      </c>
      <c r="D25" s="8">
        <v>83.5</v>
      </c>
      <c r="E25" s="8">
        <v>84.3</v>
      </c>
      <c r="F25" s="8">
        <v>167.8</v>
      </c>
    </row>
    <row r="26" spans="1:6">
      <c r="A26">
        <v>12</v>
      </c>
      <c r="B26" t="s">
        <v>154</v>
      </c>
      <c r="C26" t="s">
        <v>157</v>
      </c>
      <c r="D26" s="8">
        <v>81.5</v>
      </c>
      <c r="E26" s="8">
        <v>82.6</v>
      </c>
      <c r="F26" s="8">
        <v>164.1</v>
      </c>
    </row>
    <row r="27" spans="1:6">
      <c r="A27">
        <v>13</v>
      </c>
      <c r="B27" t="s">
        <v>75</v>
      </c>
      <c r="C27" t="s">
        <v>79</v>
      </c>
      <c r="D27" s="8">
        <v>75.2</v>
      </c>
      <c r="E27" s="8">
        <v>85.8</v>
      </c>
      <c r="F27" s="8">
        <v>161</v>
      </c>
    </row>
    <row r="28" spans="1:6">
      <c r="A28">
        <v>14</v>
      </c>
      <c r="B28" t="s">
        <v>75</v>
      </c>
      <c r="C28" t="s">
        <v>81</v>
      </c>
      <c r="D28" s="8">
        <v>81.5</v>
      </c>
      <c r="E28" s="8">
        <v>78.900000000000006</v>
      </c>
      <c r="F28" s="8">
        <v>160.4</v>
      </c>
    </row>
    <row r="29" spans="1:6">
      <c r="A29">
        <v>15</v>
      </c>
      <c r="B29" t="s">
        <v>76</v>
      </c>
      <c r="C29" t="s">
        <v>83</v>
      </c>
      <c r="D29" s="8">
        <v>84.6</v>
      </c>
      <c r="E29" s="8">
        <v>75.7</v>
      </c>
      <c r="F29" s="8">
        <v>160.30000000000001</v>
      </c>
    </row>
    <row r="30" spans="1:6">
      <c r="A30">
        <v>16</v>
      </c>
      <c r="B30" t="s">
        <v>62</v>
      </c>
      <c r="C30" t="s">
        <v>70</v>
      </c>
      <c r="D30" s="8">
        <v>53.4</v>
      </c>
      <c r="E30" s="8">
        <v>70.900000000000006</v>
      </c>
      <c r="F30" s="8">
        <v>124.30000000000001</v>
      </c>
    </row>
  </sheetData>
  <mergeCells count="1">
    <mergeCell ref="A2:J2"/>
  </mergeCells>
  <phoneticPr fontId="4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7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</row>
    <row r="4" spans="1:15">
      <c r="A4" t="s">
        <v>1</v>
      </c>
      <c r="B4" t="s">
        <v>30</v>
      </c>
    </row>
    <row r="5" spans="1:15" ht="15.75" thickBot="1">
      <c r="A5" t="s">
        <v>0</v>
      </c>
      <c r="B5" t="s">
        <v>31</v>
      </c>
    </row>
    <row r="6" spans="1:15">
      <c r="B6" s="18" t="s">
        <v>2</v>
      </c>
      <c r="C6" s="18"/>
      <c r="D6" s="18" t="s">
        <v>3</v>
      </c>
      <c r="E6" s="18"/>
      <c r="F6" s="18"/>
      <c r="J6" s="1"/>
      <c r="K6" s="15" t="s">
        <v>4</v>
      </c>
      <c r="L6" s="15"/>
      <c r="M6" s="15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32</v>
      </c>
      <c r="C8" t="s">
        <v>39</v>
      </c>
      <c r="D8" s="8">
        <v>101.9</v>
      </c>
      <c r="E8" s="8">
        <v>96</v>
      </c>
      <c r="F8" s="8">
        <f>SUM(D8:E8)</f>
        <v>197.9</v>
      </c>
      <c r="J8" s="5"/>
      <c r="K8" s="9" t="s">
        <v>13</v>
      </c>
      <c r="L8" s="9">
        <f>LARGE(F8:F18,1)</f>
        <v>197.9</v>
      </c>
      <c r="M8" s="9" t="s">
        <v>14</v>
      </c>
      <c r="N8" s="7"/>
    </row>
    <row r="9" spans="1:15">
      <c r="A9">
        <v>2</v>
      </c>
      <c r="B9" t="s">
        <v>33</v>
      </c>
      <c r="C9" t="s">
        <v>40</v>
      </c>
      <c r="D9" s="8">
        <v>98.4</v>
      </c>
      <c r="E9" s="8">
        <v>99.1</v>
      </c>
      <c r="F9" s="8">
        <f t="shared" ref="F9:F16" si="0">SUM(D9:E9)</f>
        <v>197.5</v>
      </c>
      <c r="J9" s="5"/>
      <c r="K9" s="9" t="s">
        <v>15</v>
      </c>
      <c r="L9" s="9">
        <f>LARGE(F8:F18,2)</f>
        <v>197.5</v>
      </c>
      <c r="M9" s="9" t="s">
        <v>16</v>
      </c>
      <c r="N9" s="7"/>
    </row>
    <row r="10" spans="1:15">
      <c r="A10">
        <v>3</v>
      </c>
      <c r="B10" t="s">
        <v>34</v>
      </c>
      <c r="C10" t="s">
        <v>41</v>
      </c>
      <c r="D10" s="8">
        <v>99</v>
      </c>
      <c r="E10" s="8">
        <v>98.2</v>
      </c>
      <c r="F10" s="8">
        <f t="shared" si="0"/>
        <v>197.2</v>
      </c>
      <c r="J10" s="5"/>
      <c r="K10" s="9" t="s">
        <v>17</v>
      </c>
      <c r="L10" s="9">
        <f>LARGE(F8:F18,3)</f>
        <v>197.2</v>
      </c>
      <c r="M10" s="9" t="s">
        <v>18</v>
      </c>
      <c r="N10" s="7"/>
    </row>
    <row r="11" spans="1:15">
      <c r="A11">
        <v>4</v>
      </c>
      <c r="B11" t="s">
        <v>35</v>
      </c>
      <c r="C11" t="s">
        <v>42</v>
      </c>
      <c r="D11" s="8">
        <v>97.9</v>
      </c>
      <c r="E11" s="8">
        <v>95.6</v>
      </c>
      <c r="F11" s="8">
        <f t="shared" si="0"/>
        <v>193.5</v>
      </c>
      <c r="J11" s="5"/>
      <c r="K11" s="9" t="s">
        <v>19</v>
      </c>
      <c r="L11" s="9">
        <f>LARGE(F8:F18,4)</f>
        <v>193.5</v>
      </c>
      <c r="M11" s="9" t="s">
        <v>20</v>
      </c>
      <c r="N11" s="7"/>
    </row>
    <row r="12" spans="1:15">
      <c r="A12">
        <v>5</v>
      </c>
      <c r="B12" t="s">
        <v>36</v>
      </c>
      <c r="C12" t="s">
        <v>43</v>
      </c>
      <c r="D12" s="8">
        <v>96.7</v>
      </c>
      <c r="E12" s="8">
        <v>95.8</v>
      </c>
      <c r="F12" s="8">
        <f t="shared" si="0"/>
        <v>192.5</v>
      </c>
      <c r="J12" s="5"/>
      <c r="K12" s="9" t="s">
        <v>21</v>
      </c>
      <c r="L12" s="9">
        <f>LARGE(F8:F18,5)</f>
        <v>192.5</v>
      </c>
      <c r="M12" s="9" t="s">
        <v>22</v>
      </c>
      <c r="N12" s="7"/>
    </row>
    <row r="13" spans="1:15">
      <c r="A13">
        <v>6</v>
      </c>
      <c r="B13" t="s">
        <v>37</v>
      </c>
      <c r="C13" t="s">
        <v>44</v>
      </c>
      <c r="D13" s="8">
        <v>91.8</v>
      </c>
      <c r="E13" s="8">
        <v>97.2</v>
      </c>
      <c r="F13" s="8">
        <f t="shared" si="0"/>
        <v>189</v>
      </c>
      <c r="J13" s="5"/>
      <c r="K13" s="9" t="s">
        <v>23</v>
      </c>
      <c r="L13" s="9">
        <f>LARGE(F8:F18,6)</f>
        <v>190.3</v>
      </c>
      <c r="M13" s="9" t="s">
        <v>24</v>
      </c>
      <c r="N13" s="7"/>
    </row>
    <row r="14" spans="1:15">
      <c r="A14">
        <v>7</v>
      </c>
      <c r="B14" t="s">
        <v>32</v>
      </c>
      <c r="C14" t="s">
        <v>45</v>
      </c>
      <c r="D14" s="8">
        <v>91.2</v>
      </c>
      <c r="E14" s="8">
        <v>91.9</v>
      </c>
      <c r="F14" s="8">
        <f t="shared" si="0"/>
        <v>183.10000000000002</v>
      </c>
      <c r="J14" s="5"/>
      <c r="K14" s="9"/>
      <c r="L14" s="9"/>
      <c r="M14" s="9"/>
      <c r="N14" s="7"/>
    </row>
    <row r="15" spans="1:15">
      <c r="A15">
        <v>8</v>
      </c>
      <c r="B15" t="s">
        <v>38</v>
      </c>
      <c r="C15" t="s">
        <v>46</v>
      </c>
      <c r="D15" s="8">
        <v>87</v>
      </c>
      <c r="E15" s="8">
        <v>91.4</v>
      </c>
      <c r="F15" s="8">
        <f t="shared" si="0"/>
        <v>178.4</v>
      </c>
      <c r="J15" s="5"/>
      <c r="K15" s="9" t="s">
        <v>25</v>
      </c>
      <c r="L15" s="9"/>
      <c r="M15" s="9"/>
      <c r="N15" s="7"/>
    </row>
    <row r="16" spans="1:15">
      <c r="A16">
        <v>9</v>
      </c>
      <c r="B16" t="s">
        <v>35</v>
      </c>
      <c r="C16" t="s">
        <v>129</v>
      </c>
      <c r="D16" s="8">
        <v>94.2</v>
      </c>
      <c r="E16" s="8">
        <v>96.1</v>
      </c>
      <c r="F16" s="8">
        <f t="shared" si="0"/>
        <v>190.3</v>
      </c>
      <c r="J16" s="5"/>
      <c r="K16" s="9"/>
      <c r="L16" s="9"/>
      <c r="M16" s="9"/>
      <c r="N16" s="7"/>
    </row>
    <row r="17" spans="1:14" ht="15.75" thickBot="1">
      <c r="A17">
        <v>10</v>
      </c>
      <c r="B17" t="s">
        <v>35</v>
      </c>
      <c r="C17" t="s">
        <v>41</v>
      </c>
      <c r="D17" s="8">
        <v>94.2</v>
      </c>
      <c r="E17" s="8">
        <v>94.7</v>
      </c>
      <c r="F17" s="8">
        <f>SUM(D17:E17)</f>
        <v>188.9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>SUM(D18:E18)</f>
        <v>0</v>
      </c>
    </row>
    <row r="19" spans="1:14">
      <c r="D19" s="16" t="s">
        <v>26</v>
      </c>
      <c r="E19" s="16"/>
      <c r="F19" s="8">
        <f>SUM(L8:L13)</f>
        <v>1168.8999999999999</v>
      </c>
      <c r="G19" t="s">
        <v>27</v>
      </c>
    </row>
    <row r="20" spans="1:14">
      <c r="D20" s="16" t="s">
        <v>28</v>
      </c>
      <c r="E20" s="16"/>
      <c r="F20" s="8">
        <f>AVERAGE(L8:L13)</f>
        <v>194.81666666666663</v>
      </c>
      <c r="G20" t="s">
        <v>27</v>
      </c>
    </row>
  </sheetData>
  <mergeCells count="6">
    <mergeCell ref="K6:M6"/>
    <mergeCell ref="D19:E19"/>
    <mergeCell ref="D20:E20"/>
    <mergeCell ref="A2:J2"/>
    <mergeCell ref="B6:C6"/>
    <mergeCell ref="D6:F6"/>
  </mergeCells>
  <phoneticPr fontId="4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6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</row>
    <row r="4" spans="1:15">
      <c r="A4" t="s">
        <v>1</v>
      </c>
      <c r="B4" t="s">
        <v>47</v>
      </c>
    </row>
    <row r="5" spans="1:15" ht="15.75" thickBot="1">
      <c r="A5" t="s">
        <v>0</v>
      </c>
      <c r="B5" t="s">
        <v>31</v>
      </c>
    </row>
    <row r="6" spans="1:15">
      <c r="B6" s="18" t="s">
        <v>2</v>
      </c>
      <c r="C6" s="18"/>
      <c r="D6" s="18" t="s">
        <v>3</v>
      </c>
      <c r="E6" s="18"/>
      <c r="F6" s="18"/>
      <c r="J6" s="1"/>
      <c r="K6" s="15" t="s">
        <v>4</v>
      </c>
      <c r="L6" s="15"/>
      <c r="M6" s="15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35</v>
      </c>
      <c r="C8" t="s">
        <v>53</v>
      </c>
      <c r="D8" s="8">
        <v>101.3</v>
      </c>
      <c r="E8" s="8">
        <v>100.6</v>
      </c>
      <c r="F8" s="8">
        <f>SUM(D8:E8)</f>
        <v>201.89999999999998</v>
      </c>
      <c r="J8" s="5"/>
      <c r="K8" s="9" t="s">
        <v>13</v>
      </c>
      <c r="L8" s="9">
        <f>LARGE(F8:F18,1)</f>
        <v>201.89999999999998</v>
      </c>
      <c r="M8" s="9" t="s">
        <v>14</v>
      </c>
      <c r="N8" s="7"/>
    </row>
    <row r="9" spans="1:15">
      <c r="A9">
        <v>2</v>
      </c>
      <c r="B9" t="s">
        <v>35</v>
      </c>
      <c r="C9" t="s">
        <v>54</v>
      </c>
      <c r="D9" s="8">
        <v>99.3</v>
      </c>
      <c r="E9" s="8">
        <v>100.1</v>
      </c>
      <c r="F9" s="8">
        <f t="shared" ref="F9:F16" si="0">SUM(D9:E9)</f>
        <v>199.39999999999998</v>
      </c>
      <c r="J9" s="5"/>
      <c r="K9" s="9" t="s">
        <v>15</v>
      </c>
      <c r="L9" s="9">
        <f>LARGE(F8:F18,2)</f>
        <v>199.39999999999998</v>
      </c>
      <c r="M9" s="9" t="s">
        <v>16</v>
      </c>
      <c r="N9" s="7"/>
    </row>
    <row r="10" spans="1:15">
      <c r="A10">
        <v>3</v>
      </c>
      <c r="B10" t="s">
        <v>48</v>
      </c>
      <c r="C10" t="s">
        <v>55</v>
      </c>
      <c r="D10" s="8">
        <v>91.9</v>
      </c>
      <c r="E10" s="8">
        <v>91</v>
      </c>
      <c r="F10" s="8">
        <f t="shared" si="0"/>
        <v>182.9</v>
      </c>
      <c r="J10" s="5"/>
      <c r="K10" s="9" t="s">
        <v>17</v>
      </c>
      <c r="L10" s="9">
        <f>LARGE(F8:F18,3)</f>
        <v>198.8</v>
      </c>
      <c r="M10" s="9" t="s">
        <v>18</v>
      </c>
      <c r="N10" s="7"/>
    </row>
    <row r="11" spans="1:15">
      <c r="A11">
        <v>4</v>
      </c>
      <c r="B11" t="s">
        <v>49</v>
      </c>
      <c r="C11" t="s">
        <v>56</v>
      </c>
      <c r="D11" s="8">
        <v>92.1</v>
      </c>
      <c r="E11" s="8">
        <v>85.3</v>
      </c>
      <c r="F11" s="8">
        <f t="shared" si="0"/>
        <v>177.39999999999998</v>
      </c>
      <c r="J11" s="5"/>
      <c r="K11" s="9" t="s">
        <v>19</v>
      </c>
      <c r="L11" s="9">
        <f>LARGE(F8:F18,4)</f>
        <v>182.9</v>
      </c>
      <c r="M11" s="9" t="s">
        <v>20</v>
      </c>
      <c r="N11" s="7"/>
    </row>
    <row r="12" spans="1:15">
      <c r="A12">
        <v>5</v>
      </c>
      <c r="B12" t="s">
        <v>52</v>
      </c>
      <c r="C12" t="s">
        <v>57</v>
      </c>
      <c r="D12" s="8">
        <v>85</v>
      </c>
      <c r="E12" s="8">
        <v>84.5</v>
      </c>
      <c r="F12" s="8">
        <f t="shared" si="0"/>
        <v>169.5</v>
      </c>
      <c r="J12" s="5"/>
      <c r="K12" s="9" t="s">
        <v>21</v>
      </c>
      <c r="L12" s="9">
        <f>LARGE(F8:F18,5)</f>
        <v>177.39999999999998</v>
      </c>
      <c r="M12" s="9" t="s">
        <v>22</v>
      </c>
      <c r="N12" s="7"/>
    </row>
    <row r="13" spans="1:15">
      <c r="A13">
        <v>6</v>
      </c>
      <c r="B13" t="s">
        <v>50</v>
      </c>
      <c r="C13" t="s">
        <v>58</v>
      </c>
      <c r="D13" s="8">
        <v>87.6</v>
      </c>
      <c r="E13" s="8">
        <v>80.5</v>
      </c>
      <c r="F13" s="8">
        <f t="shared" si="0"/>
        <v>168.1</v>
      </c>
      <c r="J13" s="5"/>
      <c r="K13" s="9" t="s">
        <v>23</v>
      </c>
      <c r="L13" s="9">
        <f>LARGE(F8:F18,6)</f>
        <v>169.5</v>
      </c>
      <c r="M13" s="9" t="s">
        <v>24</v>
      </c>
      <c r="N13" s="7"/>
    </row>
    <row r="14" spans="1:15">
      <c r="A14">
        <v>7</v>
      </c>
      <c r="B14" t="s">
        <v>51</v>
      </c>
      <c r="C14" t="s">
        <v>59</v>
      </c>
      <c r="D14" s="8">
        <v>82.5</v>
      </c>
      <c r="E14" s="8">
        <v>85.4</v>
      </c>
      <c r="F14" s="8">
        <f t="shared" si="0"/>
        <v>167.9</v>
      </c>
      <c r="J14" s="5"/>
      <c r="K14" s="9"/>
      <c r="L14" s="9"/>
      <c r="M14" s="9"/>
      <c r="N14" s="7"/>
    </row>
    <row r="15" spans="1:15">
      <c r="A15">
        <v>8</v>
      </c>
      <c r="B15" t="s">
        <v>52</v>
      </c>
      <c r="C15" t="s">
        <v>60</v>
      </c>
      <c r="D15" s="8">
        <v>85.1</v>
      </c>
      <c r="E15" s="8">
        <v>80.5</v>
      </c>
      <c r="F15" s="8">
        <f t="shared" si="0"/>
        <v>165.6</v>
      </c>
      <c r="J15" s="5"/>
      <c r="K15" s="9" t="s">
        <v>25</v>
      </c>
      <c r="L15" s="9"/>
      <c r="M15" s="9"/>
      <c r="N15" s="7"/>
    </row>
    <row r="16" spans="1:15">
      <c r="A16">
        <v>9</v>
      </c>
      <c r="B16" t="s">
        <v>35</v>
      </c>
      <c r="C16" t="s">
        <v>158</v>
      </c>
      <c r="D16" s="8">
        <v>97.6</v>
      </c>
      <c r="E16" s="8">
        <v>101.2</v>
      </c>
      <c r="F16" s="8">
        <f t="shared" si="0"/>
        <v>198.8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>SUM(D18:E18)</f>
        <v>0</v>
      </c>
    </row>
    <row r="19" spans="1:14">
      <c r="D19" s="16" t="s">
        <v>26</v>
      </c>
      <c r="E19" s="16"/>
      <c r="F19" s="8">
        <f>SUM(L8:L13)</f>
        <v>1129.8999999999999</v>
      </c>
      <c r="G19" t="s">
        <v>27</v>
      </c>
    </row>
    <row r="20" spans="1:14">
      <c r="D20" s="16" t="s">
        <v>28</v>
      </c>
      <c r="E20" s="16"/>
      <c r="F20" s="8">
        <f>AVERAGE(L8:L13)</f>
        <v>188.31666666666663</v>
      </c>
      <c r="G20" t="s">
        <v>27</v>
      </c>
    </row>
  </sheetData>
  <mergeCells count="6">
    <mergeCell ref="K6:M6"/>
    <mergeCell ref="D19:E19"/>
    <mergeCell ref="D20:E20"/>
    <mergeCell ref="A2:J2"/>
    <mergeCell ref="B6:C6"/>
    <mergeCell ref="D6:F6"/>
  </mergeCells>
  <phoneticPr fontId="4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6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</row>
    <row r="4" spans="1:15">
      <c r="A4" t="s">
        <v>1</v>
      </c>
      <c r="B4" t="s">
        <v>61</v>
      </c>
    </row>
    <row r="5" spans="1:15" ht="15.75" thickBot="1">
      <c r="A5" t="s">
        <v>0</v>
      </c>
      <c r="B5" t="s">
        <v>31</v>
      </c>
    </row>
    <row r="6" spans="1:15">
      <c r="B6" s="18" t="s">
        <v>2</v>
      </c>
      <c r="C6" s="18"/>
      <c r="D6" s="18" t="s">
        <v>3</v>
      </c>
      <c r="E6" s="18"/>
      <c r="F6" s="18"/>
      <c r="J6" s="1"/>
      <c r="K6" s="15" t="s">
        <v>4</v>
      </c>
      <c r="L6" s="15"/>
      <c r="M6" s="15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62</v>
      </c>
      <c r="C8" t="s">
        <v>66</v>
      </c>
      <c r="D8" s="8">
        <v>82.6</v>
      </c>
      <c r="E8" s="8">
        <v>95</v>
      </c>
      <c r="F8" s="8">
        <f>SUM(D8:E8)</f>
        <v>177.6</v>
      </c>
      <c r="J8" s="5"/>
      <c r="K8" s="9" t="s">
        <v>13</v>
      </c>
      <c r="L8" s="9">
        <f>LARGE(F8:F18,1)</f>
        <v>193.8</v>
      </c>
      <c r="M8" s="9" t="s">
        <v>14</v>
      </c>
      <c r="N8" s="7"/>
    </row>
    <row r="9" spans="1:15">
      <c r="A9">
        <v>2</v>
      </c>
      <c r="B9" t="s">
        <v>63</v>
      </c>
      <c r="C9" t="s">
        <v>68</v>
      </c>
      <c r="D9" s="8">
        <v>93.6</v>
      </c>
      <c r="E9" s="8">
        <v>83.3</v>
      </c>
      <c r="F9" s="8">
        <f t="shared" ref="F9:F16" si="0">SUM(D9:E9)</f>
        <v>176.89999999999998</v>
      </c>
      <c r="J9" s="5"/>
      <c r="K9" s="9" t="s">
        <v>15</v>
      </c>
      <c r="L9" s="9">
        <f>LARGE(F8:F18,2)</f>
        <v>177.6</v>
      </c>
      <c r="M9" s="9" t="s">
        <v>16</v>
      </c>
      <c r="N9" s="7"/>
    </row>
    <row r="10" spans="1:15">
      <c r="A10">
        <v>3</v>
      </c>
      <c r="B10" t="s">
        <v>64</v>
      </c>
      <c r="C10" t="s">
        <v>67</v>
      </c>
      <c r="D10" s="8">
        <v>83.6</v>
      </c>
      <c r="E10" s="8">
        <v>91.9</v>
      </c>
      <c r="F10" s="8">
        <f t="shared" si="0"/>
        <v>175.5</v>
      </c>
      <c r="J10" s="5"/>
      <c r="K10" s="9" t="s">
        <v>17</v>
      </c>
      <c r="L10" s="9">
        <f>LARGE(F8:F18,3)</f>
        <v>176.89999999999998</v>
      </c>
      <c r="M10" s="9" t="s">
        <v>18</v>
      </c>
      <c r="N10" s="7"/>
    </row>
    <row r="11" spans="1:15">
      <c r="A11">
        <v>4</v>
      </c>
      <c r="B11" t="s">
        <v>62</v>
      </c>
      <c r="C11" t="s">
        <v>69</v>
      </c>
      <c r="D11" s="8">
        <v>87.1</v>
      </c>
      <c r="E11" s="8">
        <v>82.5</v>
      </c>
      <c r="F11" s="8">
        <f t="shared" si="0"/>
        <v>169.6</v>
      </c>
      <c r="J11" s="5"/>
      <c r="K11" s="9" t="s">
        <v>19</v>
      </c>
      <c r="L11" s="9">
        <f>LARGE(F8:F18,4)</f>
        <v>175.5</v>
      </c>
      <c r="M11" s="9" t="s">
        <v>20</v>
      </c>
      <c r="N11" s="7"/>
    </row>
    <row r="12" spans="1:15">
      <c r="A12">
        <v>5</v>
      </c>
      <c r="B12" t="s">
        <v>62</v>
      </c>
      <c r="C12" t="s">
        <v>70</v>
      </c>
      <c r="D12" s="8">
        <v>53.4</v>
      </c>
      <c r="E12" s="8">
        <v>70.900000000000006</v>
      </c>
      <c r="F12" s="8">
        <f t="shared" si="0"/>
        <v>124.30000000000001</v>
      </c>
      <c r="J12" s="5"/>
      <c r="K12" s="9" t="s">
        <v>21</v>
      </c>
      <c r="L12" s="9">
        <f>LARGE(F8:F18,5)</f>
        <v>175</v>
      </c>
      <c r="M12" s="9" t="s">
        <v>22</v>
      </c>
      <c r="N12" s="7"/>
    </row>
    <row r="13" spans="1:15">
      <c r="A13">
        <v>6</v>
      </c>
      <c r="B13" t="s">
        <v>65</v>
      </c>
      <c r="C13" t="s">
        <v>71</v>
      </c>
      <c r="D13" s="8">
        <v>89.6</v>
      </c>
      <c r="E13" s="8">
        <v>85.4</v>
      </c>
      <c r="F13" s="8">
        <f t="shared" si="0"/>
        <v>175</v>
      </c>
      <c r="J13" s="5"/>
      <c r="K13" s="9" t="s">
        <v>23</v>
      </c>
      <c r="L13" s="9">
        <f>LARGE(F8:F18,6)</f>
        <v>169.6</v>
      </c>
      <c r="M13" s="9" t="s">
        <v>24</v>
      </c>
      <c r="N13" s="7"/>
    </row>
    <row r="14" spans="1:15">
      <c r="A14">
        <v>7</v>
      </c>
      <c r="B14" t="s">
        <v>130</v>
      </c>
      <c r="C14" t="s">
        <v>131</v>
      </c>
      <c r="D14" s="8">
        <v>96.9</v>
      </c>
      <c r="E14" s="8">
        <v>96.9</v>
      </c>
      <c r="F14" s="8">
        <f t="shared" si="0"/>
        <v>193.8</v>
      </c>
      <c r="J14" s="5"/>
      <c r="K14" s="9"/>
      <c r="L14" s="9"/>
      <c r="M14" s="9"/>
      <c r="N14" s="7"/>
    </row>
    <row r="15" spans="1:15">
      <c r="A15">
        <v>8</v>
      </c>
      <c r="B15" t="s">
        <v>64</v>
      </c>
      <c r="C15" t="s">
        <v>132</v>
      </c>
      <c r="D15" s="8">
        <v>80.7</v>
      </c>
      <c r="E15" s="8">
        <v>74.67</v>
      </c>
      <c r="F15" s="8">
        <f t="shared" si="0"/>
        <v>155.37</v>
      </c>
      <c r="J15" s="5"/>
      <c r="K15" s="9" t="s">
        <v>25</v>
      </c>
      <c r="L15" s="9"/>
      <c r="M15" s="9"/>
      <c r="N15" s="7"/>
    </row>
    <row r="16" spans="1:15">
      <c r="A16">
        <v>9</v>
      </c>
      <c r="B16" t="s">
        <v>155</v>
      </c>
      <c r="C16" t="s">
        <v>156</v>
      </c>
      <c r="D16" s="8">
        <v>83.5</v>
      </c>
      <c r="E16" s="8">
        <v>84.3</v>
      </c>
      <c r="F16" s="8">
        <f t="shared" si="0"/>
        <v>167.8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>SUM(D18:E18)</f>
        <v>0</v>
      </c>
    </row>
    <row r="19" spans="1:14">
      <c r="D19" s="16" t="s">
        <v>26</v>
      </c>
      <c r="E19" s="16"/>
      <c r="F19" s="8">
        <f>SUM(L8:L13)</f>
        <v>1068.3999999999999</v>
      </c>
      <c r="G19" t="s">
        <v>27</v>
      </c>
    </row>
    <row r="20" spans="1:14">
      <c r="D20" s="16" t="s">
        <v>28</v>
      </c>
      <c r="E20" s="16"/>
      <c r="F20" s="8">
        <f>AVERAGE(L8:L13)</f>
        <v>178.06666666666663</v>
      </c>
      <c r="G20" t="s">
        <v>27</v>
      </c>
    </row>
  </sheetData>
  <mergeCells count="6">
    <mergeCell ref="K6:M6"/>
    <mergeCell ref="D19:E19"/>
    <mergeCell ref="D20:E20"/>
    <mergeCell ref="A2:J2"/>
    <mergeCell ref="B6:C6"/>
    <mergeCell ref="D6:F6"/>
  </mergeCells>
  <phoneticPr fontId="4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3" sqref="A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</row>
    <row r="4" spans="1:15">
      <c r="A4" t="s">
        <v>1</v>
      </c>
      <c r="B4" t="s">
        <v>72</v>
      </c>
    </row>
    <row r="5" spans="1:15" ht="15.75" thickBot="1">
      <c r="A5" t="s">
        <v>0</v>
      </c>
      <c r="B5" t="s">
        <v>73</v>
      </c>
    </row>
    <row r="6" spans="1:15">
      <c r="B6" s="18" t="s">
        <v>2</v>
      </c>
      <c r="C6" s="18"/>
      <c r="D6" s="18" t="s">
        <v>3</v>
      </c>
      <c r="E6" s="18"/>
      <c r="F6" s="18"/>
      <c r="J6" s="1"/>
      <c r="K6" s="15" t="s">
        <v>4</v>
      </c>
      <c r="L6" s="15"/>
      <c r="M6" s="15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74</v>
      </c>
      <c r="C8" t="s">
        <v>78</v>
      </c>
      <c r="D8" s="8">
        <v>93</v>
      </c>
      <c r="E8" s="8">
        <v>93.3</v>
      </c>
      <c r="F8" s="8">
        <f>SUM(D8:E8)</f>
        <v>186.3</v>
      </c>
      <c r="J8" s="5"/>
      <c r="K8" s="9" t="s">
        <v>13</v>
      </c>
      <c r="L8" s="9">
        <f>LARGE(F8:F18,1)</f>
        <v>192.1</v>
      </c>
      <c r="M8" s="9" t="s">
        <v>14</v>
      </c>
      <c r="N8" s="7"/>
    </row>
    <row r="9" spans="1:15">
      <c r="A9">
        <v>2</v>
      </c>
      <c r="B9" t="s">
        <v>75</v>
      </c>
      <c r="C9" t="s">
        <v>79</v>
      </c>
      <c r="D9" s="8">
        <v>75.2</v>
      </c>
      <c r="E9" s="8">
        <v>85.8</v>
      </c>
      <c r="F9" s="8">
        <f t="shared" ref="F9:F14" si="0">SUM(D9:E9)</f>
        <v>161</v>
      </c>
      <c r="J9" s="5"/>
      <c r="K9" s="9" t="s">
        <v>15</v>
      </c>
      <c r="L9" s="9">
        <f>LARGE(F8:F18,2)</f>
        <v>186.8</v>
      </c>
      <c r="M9" s="9" t="s">
        <v>16</v>
      </c>
      <c r="N9" s="7"/>
    </row>
    <row r="10" spans="1:15">
      <c r="A10">
        <v>3</v>
      </c>
      <c r="B10" t="s">
        <v>75</v>
      </c>
      <c r="C10" t="s">
        <v>80</v>
      </c>
      <c r="D10" s="8">
        <v>95.6</v>
      </c>
      <c r="E10" s="8">
        <v>91.2</v>
      </c>
      <c r="F10" s="8">
        <f t="shared" si="0"/>
        <v>186.8</v>
      </c>
      <c r="J10" s="5"/>
      <c r="K10" s="9" t="s">
        <v>17</v>
      </c>
      <c r="L10" s="9">
        <f>LARGE(F8:F18,3)</f>
        <v>186.3</v>
      </c>
      <c r="M10" s="9" t="s">
        <v>18</v>
      </c>
      <c r="N10" s="7"/>
    </row>
    <row r="11" spans="1:15">
      <c r="A11">
        <v>4</v>
      </c>
      <c r="B11" t="s">
        <v>75</v>
      </c>
      <c r="C11" t="s">
        <v>81</v>
      </c>
      <c r="D11" s="8">
        <v>81.5</v>
      </c>
      <c r="E11" s="8">
        <v>78.900000000000006</v>
      </c>
      <c r="F11" s="8">
        <f t="shared" si="0"/>
        <v>160.4</v>
      </c>
      <c r="J11" s="5"/>
      <c r="K11" s="9" t="s">
        <v>19</v>
      </c>
      <c r="L11" s="9">
        <f>LARGE(F8:F18,4)</f>
        <v>167.89999999999998</v>
      </c>
      <c r="M11" s="9" t="s">
        <v>20</v>
      </c>
      <c r="N11" s="7"/>
    </row>
    <row r="12" spans="1:15">
      <c r="A12">
        <v>5</v>
      </c>
      <c r="B12" t="s">
        <v>75</v>
      </c>
      <c r="C12" t="s">
        <v>82</v>
      </c>
      <c r="D12" s="8">
        <v>94</v>
      </c>
      <c r="E12" s="8">
        <v>98.1</v>
      </c>
      <c r="F12" s="8">
        <f t="shared" si="0"/>
        <v>192.1</v>
      </c>
      <c r="J12" s="5"/>
      <c r="K12" s="9" t="s">
        <v>21</v>
      </c>
      <c r="L12" s="9">
        <f>LARGE(F8:F18,5)</f>
        <v>161</v>
      </c>
      <c r="M12" s="9" t="s">
        <v>22</v>
      </c>
      <c r="N12" s="7"/>
    </row>
    <row r="13" spans="1:15">
      <c r="A13">
        <v>6</v>
      </c>
      <c r="B13" t="s">
        <v>76</v>
      </c>
      <c r="C13" t="s">
        <v>83</v>
      </c>
      <c r="D13" s="8">
        <v>84.6</v>
      </c>
      <c r="E13" s="8">
        <v>75.7</v>
      </c>
      <c r="F13" s="8">
        <f t="shared" si="0"/>
        <v>160.30000000000001</v>
      </c>
      <c r="J13" s="5"/>
      <c r="K13" s="9" t="s">
        <v>23</v>
      </c>
      <c r="L13" s="9">
        <f>LARGE(F8:F18,6)</f>
        <v>160.4</v>
      </c>
      <c r="M13" s="9" t="s">
        <v>24</v>
      </c>
      <c r="N13" s="7"/>
    </row>
    <row r="14" spans="1:15">
      <c r="A14">
        <v>7</v>
      </c>
      <c r="B14" t="s">
        <v>77</v>
      </c>
      <c r="C14" t="s">
        <v>84</v>
      </c>
      <c r="D14" s="8">
        <v>87.1</v>
      </c>
      <c r="E14" s="8">
        <v>80.8</v>
      </c>
      <c r="F14" s="8">
        <f t="shared" si="0"/>
        <v>167.89999999999998</v>
      </c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>SUM(D18:E18)</f>
        <v>0</v>
      </c>
    </row>
    <row r="19" spans="1:14">
      <c r="D19" s="16" t="s">
        <v>26</v>
      </c>
      <c r="E19" s="16"/>
      <c r="F19" s="8">
        <f>SUM(L8:L13)</f>
        <v>1054.5</v>
      </c>
      <c r="G19" t="s">
        <v>27</v>
      </c>
    </row>
    <row r="20" spans="1:14">
      <c r="D20" s="16" t="s">
        <v>28</v>
      </c>
      <c r="E20" s="16"/>
      <c r="F20" s="8">
        <f>AVERAGE(L8:L13)</f>
        <v>175.75</v>
      </c>
      <c r="G20" t="s">
        <v>27</v>
      </c>
    </row>
  </sheetData>
  <mergeCells count="6">
    <mergeCell ref="K6:M6"/>
    <mergeCell ref="D19:E19"/>
    <mergeCell ref="D20:E20"/>
    <mergeCell ref="A2:J2"/>
    <mergeCell ref="B6:C6"/>
    <mergeCell ref="D6:F6"/>
  </mergeCells>
  <phoneticPr fontId="4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</row>
    <row r="4" spans="1:15">
      <c r="A4" t="s">
        <v>1</v>
      </c>
      <c r="B4" t="s">
        <v>85</v>
      </c>
    </row>
    <row r="5" spans="1:15" ht="15.75" thickBot="1">
      <c r="A5" t="s">
        <v>0</v>
      </c>
      <c r="B5" t="s">
        <v>86</v>
      </c>
    </row>
    <row r="6" spans="1:15">
      <c r="B6" s="18" t="s">
        <v>2</v>
      </c>
      <c r="C6" s="18"/>
      <c r="D6" s="18" t="s">
        <v>3</v>
      </c>
      <c r="E6" s="18"/>
      <c r="F6" s="18"/>
      <c r="J6" s="1"/>
      <c r="K6" s="15" t="s">
        <v>4</v>
      </c>
      <c r="L6" s="15"/>
      <c r="M6" s="15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87</v>
      </c>
      <c r="C8" t="s">
        <v>58</v>
      </c>
      <c r="D8" s="8">
        <v>93.4</v>
      </c>
      <c r="E8" s="8">
        <v>91</v>
      </c>
      <c r="F8" s="8">
        <f>SUM(D8:E8)</f>
        <v>184.4</v>
      </c>
      <c r="J8" s="5"/>
      <c r="K8" s="9" t="s">
        <v>13</v>
      </c>
      <c r="L8" s="9">
        <f>LARGE(F8:F18,1)</f>
        <v>185.89999999999998</v>
      </c>
      <c r="M8" s="9" t="s">
        <v>14</v>
      </c>
      <c r="N8" s="7"/>
    </row>
    <row r="9" spans="1:15">
      <c r="A9">
        <v>2</v>
      </c>
      <c r="B9" t="s">
        <v>119</v>
      </c>
      <c r="C9" t="s">
        <v>141</v>
      </c>
      <c r="D9" s="8">
        <v>89.8</v>
      </c>
      <c r="E9" s="8">
        <v>96.1</v>
      </c>
      <c r="F9" s="8">
        <f t="shared" ref="F9:F15" si="0">SUM(D9:E9)</f>
        <v>185.89999999999998</v>
      </c>
      <c r="J9" s="5"/>
      <c r="K9" s="9" t="s">
        <v>15</v>
      </c>
      <c r="L9" s="9">
        <f>LARGE(F8:F18,2)</f>
        <v>185.60000000000002</v>
      </c>
      <c r="M9" s="9" t="s">
        <v>16</v>
      </c>
      <c r="N9" s="7"/>
    </row>
    <row r="10" spans="1:15">
      <c r="A10">
        <v>3</v>
      </c>
      <c r="B10" t="s">
        <v>32</v>
      </c>
      <c r="C10" t="s">
        <v>142</v>
      </c>
      <c r="D10" s="8">
        <v>89.1</v>
      </c>
      <c r="E10" s="8">
        <v>95.6</v>
      </c>
      <c r="F10" s="8">
        <f t="shared" si="0"/>
        <v>184.7</v>
      </c>
      <c r="J10" s="5"/>
      <c r="K10" s="9" t="s">
        <v>17</v>
      </c>
      <c r="L10" s="9">
        <f>LARGE(F8:F18,3)</f>
        <v>184.89999999999998</v>
      </c>
      <c r="M10" s="9" t="s">
        <v>18</v>
      </c>
      <c r="N10" s="7"/>
    </row>
    <row r="11" spans="1:15">
      <c r="A11">
        <v>4</v>
      </c>
      <c r="B11" t="s">
        <v>139</v>
      </c>
      <c r="C11" t="s">
        <v>143</v>
      </c>
      <c r="D11" s="8">
        <v>88.5</v>
      </c>
      <c r="E11" s="8">
        <v>87</v>
      </c>
      <c r="F11" s="8">
        <f t="shared" si="0"/>
        <v>175.5</v>
      </c>
      <c r="J11" s="5"/>
      <c r="K11" s="9" t="s">
        <v>19</v>
      </c>
      <c r="L11" s="9">
        <f>LARGE(F8:F18,4)</f>
        <v>184.7</v>
      </c>
      <c r="M11" s="9" t="s">
        <v>20</v>
      </c>
      <c r="N11" s="7"/>
    </row>
    <row r="12" spans="1:15">
      <c r="A12">
        <v>5</v>
      </c>
      <c r="B12" t="s">
        <v>140</v>
      </c>
      <c r="C12" t="s">
        <v>144</v>
      </c>
      <c r="D12" s="8">
        <v>82.5</v>
      </c>
      <c r="E12" s="8">
        <v>92.3</v>
      </c>
      <c r="F12" s="8">
        <f t="shared" si="0"/>
        <v>174.8</v>
      </c>
      <c r="J12" s="5"/>
      <c r="K12" s="9" t="s">
        <v>21</v>
      </c>
      <c r="L12" s="9">
        <f>LARGE(F8:F18,5)</f>
        <v>184.4</v>
      </c>
      <c r="M12" s="9" t="s">
        <v>22</v>
      </c>
      <c r="N12" s="7"/>
    </row>
    <row r="13" spans="1:15">
      <c r="A13">
        <v>6</v>
      </c>
      <c r="B13" t="s">
        <v>127</v>
      </c>
      <c r="C13" t="s">
        <v>128</v>
      </c>
      <c r="D13" s="8">
        <v>89.6</v>
      </c>
      <c r="E13" s="8">
        <v>95.3</v>
      </c>
      <c r="F13" s="8">
        <f t="shared" si="0"/>
        <v>184.89999999999998</v>
      </c>
      <c r="J13" s="5"/>
      <c r="K13" s="9" t="s">
        <v>23</v>
      </c>
      <c r="L13" s="9">
        <f>LARGE(F8:F18,6)</f>
        <v>175.5</v>
      </c>
      <c r="M13" s="9" t="s">
        <v>24</v>
      </c>
      <c r="N13" s="7"/>
    </row>
    <row r="14" spans="1:15">
      <c r="A14">
        <v>7</v>
      </c>
      <c r="B14" t="s">
        <v>154</v>
      </c>
      <c r="C14" t="s">
        <v>71</v>
      </c>
      <c r="D14" s="8">
        <v>93.4</v>
      </c>
      <c r="E14" s="8">
        <v>92.2</v>
      </c>
      <c r="F14" s="8">
        <f t="shared" si="0"/>
        <v>185.60000000000002</v>
      </c>
      <c r="J14" s="5"/>
      <c r="K14" s="9"/>
      <c r="L14" s="9"/>
      <c r="M14" s="9"/>
      <c r="N14" s="7"/>
    </row>
    <row r="15" spans="1:15">
      <c r="A15">
        <v>8</v>
      </c>
      <c r="B15" t="s">
        <v>154</v>
      </c>
      <c r="C15" t="s">
        <v>157</v>
      </c>
      <c r="D15" s="8">
        <v>81.5</v>
      </c>
      <c r="E15" s="8">
        <v>82.6</v>
      </c>
      <c r="F15" s="8">
        <f t="shared" si="0"/>
        <v>164.1</v>
      </c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>SUM(D18:E18)</f>
        <v>0</v>
      </c>
    </row>
    <row r="19" spans="1:14">
      <c r="D19" s="16" t="s">
        <v>26</v>
      </c>
      <c r="E19" s="16"/>
      <c r="F19" s="8">
        <f>SUM(L8:L13)</f>
        <v>1101</v>
      </c>
      <c r="G19" t="s">
        <v>27</v>
      </c>
    </row>
    <row r="20" spans="1:14">
      <c r="D20" s="16" t="s">
        <v>28</v>
      </c>
      <c r="E20" s="16"/>
      <c r="F20" s="8">
        <f>AVERAGE(L8:L13)</f>
        <v>183.5</v>
      </c>
      <c r="G20" t="s">
        <v>27</v>
      </c>
    </row>
  </sheetData>
  <mergeCells count="6">
    <mergeCell ref="K6:M6"/>
    <mergeCell ref="D19:E19"/>
    <mergeCell ref="D20:E20"/>
    <mergeCell ref="A2:J2"/>
    <mergeCell ref="B6:C6"/>
    <mergeCell ref="D6:F6"/>
  </mergeCells>
  <phoneticPr fontId="4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6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</row>
    <row r="4" spans="1:15">
      <c r="A4" t="s">
        <v>1</v>
      </c>
      <c r="B4" t="s">
        <v>88</v>
      </c>
    </row>
    <row r="5" spans="1:15" ht="15.75" thickBot="1">
      <c r="A5" t="s">
        <v>0</v>
      </c>
      <c r="B5" t="s">
        <v>31</v>
      </c>
    </row>
    <row r="6" spans="1:15">
      <c r="B6" s="18" t="s">
        <v>2</v>
      </c>
      <c r="C6" s="18"/>
      <c r="D6" s="18" t="s">
        <v>3</v>
      </c>
      <c r="E6" s="18"/>
      <c r="F6" s="18"/>
      <c r="J6" s="1"/>
      <c r="K6" s="15" t="s">
        <v>4</v>
      </c>
      <c r="L6" s="15"/>
      <c r="M6" s="15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89</v>
      </c>
      <c r="C8" t="s">
        <v>91</v>
      </c>
      <c r="D8" s="8">
        <v>88.9</v>
      </c>
      <c r="E8" s="8">
        <v>97.5</v>
      </c>
      <c r="F8" s="8">
        <f>SUM(D8:E8)</f>
        <v>186.4</v>
      </c>
      <c r="J8" s="5"/>
      <c r="K8" s="9" t="s">
        <v>13</v>
      </c>
      <c r="L8" s="9">
        <f>LARGE(F8:F18,1)</f>
        <v>196.7</v>
      </c>
      <c r="M8" s="9" t="s">
        <v>14</v>
      </c>
      <c r="N8" s="7"/>
    </row>
    <row r="9" spans="1:15">
      <c r="A9">
        <v>2</v>
      </c>
      <c r="B9" t="s">
        <v>90</v>
      </c>
      <c r="C9" t="s">
        <v>45</v>
      </c>
      <c r="D9" s="8">
        <v>88.4</v>
      </c>
      <c r="E9" s="8">
        <v>89.3</v>
      </c>
      <c r="F9" s="8">
        <f t="shared" ref="F9:F16" si="0">SUM(D9:E9)</f>
        <v>177.7</v>
      </c>
      <c r="J9" s="5"/>
      <c r="K9" s="9" t="s">
        <v>15</v>
      </c>
      <c r="L9" s="9">
        <f>LARGE(F8:F18,2)</f>
        <v>186.4</v>
      </c>
      <c r="M9" s="9" t="s">
        <v>16</v>
      </c>
      <c r="N9" s="7"/>
    </row>
    <row r="10" spans="1:15">
      <c r="A10">
        <v>3</v>
      </c>
      <c r="B10" t="s">
        <v>133</v>
      </c>
      <c r="C10" t="s">
        <v>71</v>
      </c>
      <c r="D10" s="8">
        <v>98</v>
      </c>
      <c r="E10" s="8">
        <v>98.7</v>
      </c>
      <c r="F10" s="8">
        <f t="shared" si="0"/>
        <v>196.7</v>
      </c>
      <c r="J10" s="5"/>
      <c r="K10" s="9" t="s">
        <v>17</v>
      </c>
      <c r="L10" s="9">
        <f>LARGE(F8:F18,3)</f>
        <v>184.8</v>
      </c>
      <c r="M10" s="9" t="s">
        <v>18</v>
      </c>
      <c r="N10" s="7"/>
    </row>
    <row r="11" spans="1:15">
      <c r="A11">
        <v>4</v>
      </c>
      <c r="B11" t="s">
        <v>89</v>
      </c>
      <c r="C11" t="s">
        <v>134</v>
      </c>
      <c r="D11" s="8">
        <v>89.4</v>
      </c>
      <c r="E11" s="8">
        <v>92.1</v>
      </c>
      <c r="F11" s="8">
        <f t="shared" si="0"/>
        <v>181.5</v>
      </c>
      <c r="J11" s="5"/>
      <c r="K11" s="9" t="s">
        <v>19</v>
      </c>
      <c r="L11" s="9">
        <f>LARGE(F8:F18,4)</f>
        <v>182.8</v>
      </c>
      <c r="M11" s="9" t="s">
        <v>20</v>
      </c>
      <c r="N11" s="7"/>
    </row>
    <row r="12" spans="1:15">
      <c r="A12">
        <v>5</v>
      </c>
      <c r="B12" t="s">
        <v>133</v>
      </c>
      <c r="C12" t="s">
        <v>135</v>
      </c>
      <c r="D12" s="8">
        <v>93.4</v>
      </c>
      <c r="E12" s="8">
        <v>82.7</v>
      </c>
      <c r="F12" s="8">
        <f t="shared" si="0"/>
        <v>176.10000000000002</v>
      </c>
      <c r="J12" s="5"/>
      <c r="K12" s="9" t="s">
        <v>21</v>
      </c>
      <c r="L12" s="9">
        <f>LARGE(F8:F18,5)</f>
        <v>181.5</v>
      </c>
      <c r="M12" s="9" t="s">
        <v>22</v>
      </c>
      <c r="N12" s="7"/>
    </row>
    <row r="13" spans="1:15">
      <c r="A13">
        <v>6</v>
      </c>
      <c r="B13" t="s">
        <v>136</v>
      </c>
      <c r="C13" t="s">
        <v>60</v>
      </c>
      <c r="D13" s="8">
        <v>89.3</v>
      </c>
      <c r="E13" s="8">
        <v>95.5</v>
      </c>
      <c r="F13" s="8">
        <f t="shared" si="0"/>
        <v>184.8</v>
      </c>
      <c r="J13" s="5"/>
      <c r="K13" s="9" t="s">
        <v>23</v>
      </c>
      <c r="L13" s="9">
        <f>LARGE(F8:F18,6)</f>
        <v>177.7</v>
      </c>
      <c r="M13" s="9" t="s">
        <v>24</v>
      </c>
      <c r="N13" s="7"/>
    </row>
    <row r="14" spans="1:15">
      <c r="A14">
        <v>7</v>
      </c>
      <c r="B14" t="s">
        <v>137</v>
      </c>
      <c r="C14" t="s">
        <v>138</v>
      </c>
      <c r="D14" s="8">
        <v>91.4</v>
      </c>
      <c r="E14" s="8">
        <v>91.4</v>
      </c>
      <c r="F14" s="8">
        <f t="shared" si="0"/>
        <v>182.8</v>
      </c>
      <c r="J14" s="5"/>
      <c r="K14" s="9"/>
      <c r="L14" s="9"/>
      <c r="M14" s="9"/>
      <c r="N14" s="7"/>
    </row>
    <row r="15" spans="1:15">
      <c r="A15">
        <v>8</v>
      </c>
      <c r="B15" t="s">
        <v>137</v>
      </c>
      <c r="C15" t="s">
        <v>101</v>
      </c>
      <c r="D15" s="8">
        <v>89.7</v>
      </c>
      <c r="E15" s="8">
        <v>86.9</v>
      </c>
      <c r="F15" s="8">
        <f t="shared" si="0"/>
        <v>176.60000000000002</v>
      </c>
      <c r="J15" s="5"/>
      <c r="K15" s="9" t="s">
        <v>25</v>
      </c>
      <c r="L15" s="9"/>
      <c r="M15" s="9"/>
      <c r="N15" s="7"/>
    </row>
    <row r="16" spans="1:15">
      <c r="A16">
        <v>9</v>
      </c>
      <c r="B16" t="s">
        <v>159</v>
      </c>
      <c r="C16" t="s">
        <v>160</v>
      </c>
      <c r="D16" s="8">
        <v>75</v>
      </c>
      <c r="E16" s="8">
        <v>84.7</v>
      </c>
      <c r="F16" s="8">
        <f t="shared" si="0"/>
        <v>159.69999999999999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>SUM(D18:E18)</f>
        <v>0</v>
      </c>
    </row>
    <row r="19" spans="1:14">
      <c r="D19" s="16" t="s">
        <v>26</v>
      </c>
      <c r="E19" s="16"/>
      <c r="F19" s="8">
        <f>SUM(L8:L13)</f>
        <v>1109.9000000000001</v>
      </c>
      <c r="G19" t="s">
        <v>27</v>
      </c>
    </row>
    <row r="20" spans="1:14">
      <c r="D20" s="16" t="s">
        <v>28</v>
      </c>
      <c r="E20" s="16"/>
      <c r="F20" s="8">
        <f>AVERAGE(L8:L13)</f>
        <v>184.98333333333335</v>
      </c>
      <c r="G20" t="s">
        <v>27</v>
      </c>
    </row>
  </sheetData>
  <mergeCells count="6">
    <mergeCell ref="K6:M6"/>
    <mergeCell ref="D19:E19"/>
    <mergeCell ref="D20:E20"/>
    <mergeCell ref="A2:J2"/>
    <mergeCell ref="B6:C6"/>
    <mergeCell ref="D6:F6"/>
  </mergeCells>
  <phoneticPr fontId="4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5" sqref="B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</row>
    <row r="4" spans="1:15">
      <c r="A4" t="s">
        <v>1</v>
      </c>
      <c r="B4" t="s">
        <v>169</v>
      </c>
    </row>
    <row r="5" spans="1:15" ht="15.75" thickBot="1">
      <c r="A5" t="s">
        <v>0</v>
      </c>
      <c r="B5" t="s">
        <v>31</v>
      </c>
    </row>
    <row r="6" spans="1:15">
      <c r="B6" s="18" t="s">
        <v>2</v>
      </c>
      <c r="C6" s="18"/>
      <c r="D6" s="18" t="s">
        <v>3</v>
      </c>
      <c r="E6" s="18"/>
      <c r="F6" s="18"/>
      <c r="J6" s="1"/>
      <c r="K6" s="15" t="s">
        <v>4</v>
      </c>
      <c r="L6" s="15"/>
      <c r="M6" s="15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145</v>
      </c>
      <c r="C8" t="s">
        <v>149</v>
      </c>
      <c r="D8" s="8">
        <v>96.8</v>
      </c>
      <c r="E8" s="8">
        <v>95.1</v>
      </c>
      <c r="F8" s="8">
        <f t="shared" ref="F8:F13" si="0">SUM(D8:E8)</f>
        <v>191.89999999999998</v>
      </c>
      <c r="J8" s="5"/>
      <c r="K8" s="9" t="s">
        <v>13</v>
      </c>
      <c r="L8" s="9">
        <f>LARGE(F8:F18,1)</f>
        <v>191.89999999999998</v>
      </c>
      <c r="M8" s="9" t="s">
        <v>14</v>
      </c>
      <c r="N8" s="7"/>
    </row>
    <row r="9" spans="1:15">
      <c r="A9">
        <v>2</v>
      </c>
      <c r="B9" t="s">
        <v>140</v>
      </c>
      <c r="C9" t="s">
        <v>150</v>
      </c>
      <c r="D9" s="8">
        <v>94.8</v>
      </c>
      <c r="E9" s="8">
        <v>92.8</v>
      </c>
      <c r="F9" s="8">
        <f t="shared" si="0"/>
        <v>187.6</v>
      </c>
      <c r="J9" s="5"/>
      <c r="K9" s="9" t="s">
        <v>15</v>
      </c>
      <c r="L9" s="9">
        <f>LARGE(F8:F18,2)</f>
        <v>187.6</v>
      </c>
      <c r="M9" s="9" t="s">
        <v>16</v>
      </c>
      <c r="N9" s="7"/>
    </row>
    <row r="10" spans="1:15">
      <c r="A10">
        <v>3</v>
      </c>
      <c r="B10" t="s">
        <v>146</v>
      </c>
      <c r="C10" t="s">
        <v>151</v>
      </c>
      <c r="D10" s="8">
        <v>87.6</v>
      </c>
      <c r="E10" s="8">
        <v>90.5</v>
      </c>
      <c r="F10" s="8">
        <f t="shared" si="0"/>
        <v>178.1</v>
      </c>
      <c r="J10" s="5"/>
      <c r="K10" s="9" t="s">
        <v>17</v>
      </c>
      <c r="L10" s="9">
        <f>LARGE(F8:F18,3)</f>
        <v>178.1</v>
      </c>
      <c r="M10" s="9" t="s">
        <v>18</v>
      </c>
      <c r="N10" s="7"/>
    </row>
    <row r="11" spans="1:15">
      <c r="A11">
        <v>4</v>
      </c>
      <c r="B11" t="s">
        <v>147</v>
      </c>
      <c r="C11" t="s">
        <v>152</v>
      </c>
      <c r="D11" s="8">
        <v>91.5</v>
      </c>
      <c r="E11" s="8">
        <v>83.6</v>
      </c>
      <c r="F11" s="8">
        <f t="shared" si="0"/>
        <v>175.1</v>
      </c>
      <c r="J11" s="5"/>
      <c r="K11" s="9" t="s">
        <v>19</v>
      </c>
      <c r="L11" s="9">
        <f>LARGE(F8:F18,4)</f>
        <v>175.1</v>
      </c>
      <c r="M11" s="9" t="s">
        <v>20</v>
      </c>
      <c r="N11" s="7"/>
    </row>
    <row r="12" spans="1:15">
      <c r="A12">
        <v>5</v>
      </c>
      <c r="B12" t="s">
        <v>148</v>
      </c>
      <c r="C12" t="s">
        <v>150</v>
      </c>
      <c r="D12" s="8">
        <v>71.5</v>
      </c>
      <c r="E12" s="8">
        <v>66.2</v>
      </c>
      <c r="F12" s="8">
        <f t="shared" si="0"/>
        <v>137.69999999999999</v>
      </c>
      <c r="J12" s="5"/>
      <c r="K12" s="9" t="s">
        <v>21</v>
      </c>
      <c r="L12" s="9">
        <f>LARGE(F8:F18,5)</f>
        <v>158.10000000000002</v>
      </c>
      <c r="M12" s="9" t="s">
        <v>22</v>
      </c>
      <c r="N12" s="7"/>
    </row>
    <row r="13" spans="1:15">
      <c r="A13">
        <v>6</v>
      </c>
      <c r="B13" t="s">
        <v>145</v>
      </c>
      <c r="C13" t="s">
        <v>153</v>
      </c>
      <c r="D13" s="8">
        <v>82.9</v>
      </c>
      <c r="E13" s="8">
        <v>75.2</v>
      </c>
      <c r="F13" s="8">
        <f t="shared" si="0"/>
        <v>158.10000000000002</v>
      </c>
      <c r="J13" s="5"/>
      <c r="K13" s="9" t="s">
        <v>23</v>
      </c>
      <c r="L13" s="9">
        <f>LARGE(F8:F18,6)</f>
        <v>137.69999999999999</v>
      </c>
      <c r="M13" s="9" t="s">
        <v>24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>SUM(D18:E18)</f>
        <v>0</v>
      </c>
    </row>
    <row r="19" spans="1:14">
      <c r="D19" s="16" t="s">
        <v>26</v>
      </c>
      <c r="E19" s="16"/>
      <c r="F19" s="8">
        <f>SUM(L8:L13)</f>
        <v>1028.5</v>
      </c>
      <c r="G19" t="s">
        <v>27</v>
      </c>
    </row>
    <row r="20" spans="1:14">
      <c r="D20" s="16" t="s">
        <v>28</v>
      </c>
      <c r="E20" s="16"/>
      <c r="F20" s="8">
        <f>AVERAGE(L8:L13)</f>
        <v>171.41666666666666</v>
      </c>
      <c r="G20" t="s">
        <v>27</v>
      </c>
    </row>
  </sheetData>
  <mergeCells count="6">
    <mergeCell ref="K6:M6"/>
    <mergeCell ref="D19:E19"/>
    <mergeCell ref="D20:E20"/>
    <mergeCell ref="A2:J2"/>
    <mergeCell ref="B6:C6"/>
    <mergeCell ref="D6:F6"/>
  </mergeCells>
  <phoneticPr fontId="4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sqref="A1:IV65536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</row>
    <row r="4" spans="1:15">
      <c r="A4" t="s">
        <v>1</v>
      </c>
      <c r="B4" t="s">
        <v>92</v>
      </c>
    </row>
    <row r="5" spans="1:15" ht="15.75" thickBot="1">
      <c r="A5" t="s">
        <v>0</v>
      </c>
      <c r="B5">
        <v>1</v>
      </c>
    </row>
    <row r="6" spans="1:15">
      <c r="B6" s="18" t="s">
        <v>2</v>
      </c>
      <c r="C6" s="18"/>
      <c r="D6" s="18" t="s">
        <v>3</v>
      </c>
      <c r="E6" s="18"/>
      <c r="F6" s="18"/>
      <c r="J6" s="1"/>
      <c r="K6" s="15" t="s">
        <v>4</v>
      </c>
      <c r="L6" s="15"/>
      <c r="M6" s="15"/>
      <c r="N6" s="2"/>
      <c r="O6" s="3"/>
    </row>
    <row r="7" spans="1:15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J7" s="5"/>
      <c r="K7" s="6" t="s">
        <v>10</v>
      </c>
      <c r="L7" s="6" t="s">
        <v>11</v>
      </c>
      <c r="M7" s="6" t="s">
        <v>12</v>
      </c>
      <c r="N7" s="7"/>
    </row>
    <row r="8" spans="1:15">
      <c r="A8">
        <v>1</v>
      </c>
      <c r="B8" t="s">
        <v>93</v>
      </c>
      <c r="C8" t="s">
        <v>57</v>
      </c>
      <c r="D8" s="8">
        <v>99.4</v>
      </c>
      <c r="E8" s="8">
        <v>98.3</v>
      </c>
      <c r="F8" s="8">
        <f>SUM(D8:E8)</f>
        <v>197.7</v>
      </c>
      <c r="J8" s="5"/>
      <c r="K8" s="9" t="s">
        <v>13</v>
      </c>
      <c r="L8" s="9">
        <f>LARGE(F8:F18,1)</f>
        <v>197.7</v>
      </c>
      <c r="M8" s="9" t="s">
        <v>14</v>
      </c>
      <c r="N8" s="7"/>
    </row>
    <row r="9" spans="1:15">
      <c r="A9">
        <v>2</v>
      </c>
      <c r="B9" t="s">
        <v>94</v>
      </c>
      <c r="C9" t="s">
        <v>99</v>
      </c>
      <c r="D9" s="8">
        <v>97.9</v>
      </c>
      <c r="E9" s="8">
        <v>95.2</v>
      </c>
      <c r="F9" s="8">
        <f t="shared" ref="F9:F14" si="0">SUM(D9:E9)</f>
        <v>193.10000000000002</v>
      </c>
      <c r="J9" s="5"/>
      <c r="K9" s="9" t="s">
        <v>15</v>
      </c>
      <c r="L9" s="9">
        <f>LARGE(F8:F18,2)</f>
        <v>193.10000000000002</v>
      </c>
      <c r="M9" s="9" t="s">
        <v>16</v>
      </c>
      <c r="N9" s="7"/>
    </row>
    <row r="10" spans="1:15">
      <c r="A10">
        <v>3</v>
      </c>
      <c r="B10" t="s">
        <v>93</v>
      </c>
      <c r="C10" t="s">
        <v>100</v>
      </c>
      <c r="D10" s="8">
        <v>96.1</v>
      </c>
      <c r="E10" s="8">
        <v>96.5</v>
      </c>
      <c r="F10" s="8">
        <f t="shared" si="0"/>
        <v>192.6</v>
      </c>
      <c r="J10" s="5"/>
      <c r="K10" s="9" t="s">
        <v>17</v>
      </c>
      <c r="L10" s="9">
        <f>LARGE(F8:F18,3)</f>
        <v>192.6</v>
      </c>
      <c r="M10" s="9" t="s">
        <v>18</v>
      </c>
      <c r="N10" s="7"/>
    </row>
    <row r="11" spans="1:15">
      <c r="A11">
        <v>4</v>
      </c>
      <c r="B11" t="s">
        <v>95</v>
      </c>
      <c r="C11" t="s">
        <v>101</v>
      </c>
      <c r="D11" s="8">
        <v>96.6</v>
      </c>
      <c r="E11" s="8">
        <v>89.7</v>
      </c>
      <c r="F11" s="8">
        <f t="shared" si="0"/>
        <v>186.3</v>
      </c>
      <c r="J11" s="5"/>
      <c r="K11" s="9" t="s">
        <v>19</v>
      </c>
      <c r="L11" s="9">
        <f>LARGE(F8:F18,4)</f>
        <v>186.3</v>
      </c>
      <c r="M11" s="9" t="s">
        <v>20</v>
      </c>
      <c r="N11" s="7"/>
    </row>
    <row r="12" spans="1:15">
      <c r="A12">
        <v>5</v>
      </c>
      <c r="B12" t="s">
        <v>96</v>
      </c>
      <c r="C12" t="s">
        <v>102</v>
      </c>
      <c r="D12" s="8">
        <v>87.5</v>
      </c>
      <c r="E12" s="8">
        <v>96.9</v>
      </c>
      <c r="F12" s="8">
        <f t="shared" si="0"/>
        <v>184.4</v>
      </c>
      <c r="J12" s="5"/>
      <c r="K12" s="9" t="s">
        <v>21</v>
      </c>
      <c r="L12" s="9">
        <f>LARGE(F8:F18,5)</f>
        <v>184.4</v>
      </c>
      <c r="M12" s="9" t="s">
        <v>22</v>
      </c>
      <c r="N12" s="7"/>
    </row>
    <row r="13" spans="1:15">
      <c r="A13">
        <v>6</v>
      </c>
      <c r="B13" t="s">
        <v>97</v>
      </c>
      <c r="C13" t="s">
        <v>103</v>
      </c>
      <c r="D13" s="8">
        <v>92.3</v>
      </c>
      <c r="E13" s="8">
        <v>88.7</v>
      </c>
      <c r="F13" s="8">
        <f t="shared" si="0"/>
        <v>181</v>
      </c>
      <c r="J13" s="5"/>
      <c r="K13" s="9" t="s">
        <v>23</v>
      </c>
      <c r="L13" s="9">
        <f>LARGE(F8:F18,6)</f>
        <v>181</v>
      </c>
      <c r="M13" s="9" t="s">
        <v>24</v>
      </c>
      <c r="N13" s="7"/>
    </row>
    <row r="14" spans="1:15">
      <c r="A14">
        <v>7</v>
      </c>
      <c r="B14" t="s">
        <v>106</v>
      </c>
      <c r="C14" t="s">
        <v>112</v>
      </c>
      <c r="D14" s="8">
        <v>88.5</v>
      </c>
      <c r="E14" s="8">
        <v>91.1</v>
      </c>
      <c r="F14" s="8">
        <f t="shared" si="0"/>
        <v>179.6</v>
      </c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25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>SUM(D18:E18)</f>
        <v>0</v>
      </c>
    </row>
    <row r="19" spans="1:14">
      <c r="D19" s="16" t="s">
        <v>26</v>
      </c>
      <c r="E19" s="16"/>
      <c r="F19" s="8">
        <f>SUM(L8:L13)</f>
        <v>1135.0999999999999</v>
      </c>
      <c r="G19" t="s">
        <v>27</v>
      </c>
    </row>
    <row r="20" spans="1:14">
      <c r="D20" s="16" t="s">
        <v>28</v>
      </c>
      <c r="E20" s="16"/>
      <c r="F20" s="8">
        <f>AVERAGE(L8:L13)</f>
        <v>189.18333333333331</v>
      </c>
      <c r="G20" t="s">
        <v>27</v>
      </c>
    </row>
  </sheetData>
  <mergeCells count="6">
    <mergeCell ref="K6:M6"/>
    <mergeCell ref="D19:E19"/>
    <mergeCell ref="D20:E20"/>
    <mergeCell ref="A2:J2"/>
    <mergeCell ref="B6:C6"/>
    <mergeCell ref="D6:F6"/>
  </mergeCells>
  <phoneticPr fontId="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Wertung</vt:lpstr>
      <vt:lpstr>Feuerwehr</vt:lpstr>
      <vt:lpstr>Blasorchester</vt:lpstr>
      <vt:lpstr>Emmelkamp</vt:lpstr>
      <vt:lpstr>Handball</vt:lpstr>
      <vt:lpstr>Vorstand</vt:lpstr>
      <vt:lpstr>Spielmannszug</vt:lpstr>
      <vt:lpstr>Kolping</vt:lpstr>
      <vt:lpstr>Hervest-Dorsten</vt:lpstr>
      <vt:lpstr>Hervest</vt:lpstr>
      <vt:lpstr>Offiziere Dorf</vt:lpstr>
      <vt:lpstr>Männer</vt:lpstr>
      <vt:lpstr>F</vt:lpstr>
      <vt:lpstr>Frauen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Anlage</dc:creator>
  <cp:lastModifiedBy>Anwender</cp:lastModifiedBy>
  <dcterms:created xsi:type="dcterms:W3CDTF">2016-03-13T09:06:20Z</dcterms:created>
  <dcterms:modified xsi:type="dcterms:W3CDTF">2017-03-16T17:37:59Z</dcterms:modified>
</cp:coreProperties>
</file>